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955" activeTab="0"/>
  </bookViews>
  <sheets>
    <sheet name="MSS07Sun1pm" sheetId="1" r:id="rId1"/>
    <sheet name="MSS07Sat 2.30pm" sheetId="2" r:id="rId2"/>
    <sheet name="MSS07Sat 12.45pm" sheetId="3" r:id="rId3"/>
    <sheet name="MSS07Sat 11am" sheetId="4" r:id="rId4"/>
  </sheets>
  <externalReferences>
    <externalReference r:id="rId7"/>
  </externalReferences>
  <definedNames>
    <definedName name="_xlnm.Print_Area" localSheetId="3">'MSS07Sat 11am'!$A$1:$V$71</definedName>
    <definedName name="_xlnm.Print_Area" localSheetId="2">'MSS07Sat 12.45pm'!$A$1:$V$68</definedName>
    <definedName name="_xlnm.Print_Area" localSheetId="1">'MSS07Sat 2.30pm'!$A$1:$V$59</definedName>
    <definedName name="_xlnm.Print_Area" localSheetId="0">'MSS07Sun1pm'!$A$1:$X$52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<sst xmlns="http://schemas.openxmlformats.org/spreadsheetml/2006/main" count="852" uniqueCount="245">
  <si>
    <t>Main Summer Series 2007</t>
  </si>
  <si>
    <t>Number</t>
  </si>
  <si>
    <t>no. races held in series</t>
  </si>
  <si>
    <t>enter number in BK1</t>
  </si>
  <si>
    <t>Saturday 11am</t>
  </si>
  <si>
    <t xml:space="preserve"> General Handicap</t>
  </si>
  <si>
    <t>Position</t>
  </si>
  <si>
    <t>of</t>
  </si>
  <si>
    <t>1/2 +1*no races (rounded down)</t>
  </si>
  <si>
    <t>races</t>
  </si>
  <si>
    <t>Points</t>
  </si>
  <si>
    <t>Boat</t>
  </si>
  <si>
    <t>Sail</t>
  </si>
  <si>
    <t>Class</t>
  </si>
  <si>
    <t>P</t>
  </si>
  <si>
    <t>entered</t>
  </si>
  <si>
    <t>total</t>
  </si>
  <si>
    <t>highest single entry</t>
  </si>
  <si>
    <t>enter number in BK4</t>
  </si>
  <si>
    <t>Helm</t>
  </si>
  <si>
    <t>class</t>
  </si>
  <si>
    <t>number</t>
  </si>
  <si>
    <t>Handicap</t>
  </si>
  <si>
    <t>H</t>
  </si>
  <si>
    <t>Tim</t>
  </si>
  <si>
    <t>O'Toole</t>
  </si>
  <si>
    <t>Solo</t>
  </si>
  <si>
    <t>Steve</t>
  </si>
  <si>
    <t>Nutt</t>
  </si>
  <si>
    <t>Laser</t>
  </si>
  <si>
    <t>Julie</t>
  </si>
  <si>
    <t>Harrison</t>
  </si>
  <si>
    <t>RS200</t>
  </si>
  <si>
    <t>Oliver</t>
  </si>
  <si>
    <t>Halford</t>
  </si>
  <si>
    <t>Comet</t>
  </si>
  <si>
    <t>Joe</t>
  </si>
  <si>
    <t>Rycroft</t>
  </si>
  <si>
    <t>Clive</t>
  </si>
  <si>
    <t>Chapman</t>
  </si>
  <si>
    <t>Bob</t>
  </si>
  <si>
    <t>Scott</t>
  </si>
  <si>
    <t>ByteC11</t>
  </si>
  <si>
    <t>Dadds</t>
  </si>
  <si>
    <t>Sue</t>
  </si>
  <si>
    <t>Antonelli</t>
  </si>
  <si>
    <t>Trevor</t>
  </si>
  <si>
    <t>Rawlins</t>
  </si>
  <si>
    <t>Gareth</t>
  </si>
  <si>
    <t>Robinson</t>
  </si>
  <si>
    <t>Vanda</t>
  </si>
  <si>
    <t>Young</t>
  </si>
  <si>
    <t>Derek</t>
  </si>
  <si>
    <t>Goodway</t>
  </si>
  <si>
    <t>Fiona</t>
  </si>
  <si>
    <t>Hall</t>
  </si>
  <si>
    <t>Jonathan</t>
  </si>
  <si>
    <t>Jowett</t>
  </si>
  <si>
    <t>Pinnell</t>
  </si>
  <si>
    <t xml:space="preserve">Norman </t>
  </si>
  <si>
    <t>Johnson</t>
  </si>
  <si>
    <t>Vareo</t>
  </si>
  <si>
    <t>Keith</t>
  </si>
  <si>
    <t>Carter</t>
  </si>
  <si>
    <t>Tony</t>
  </si>
  <si>
    <t>Cook</t>
  </si>
  <si>
    <t>David</t>
  </si>
  <si>
    <t>Hartland</t>
  </si>
  <si>
    <t>Ray</t>
  </si>
  <si>
    <t>Sellings</t>
  </si>
  <si>
    <t>Blaze</t>
  </si>
  <si>
    <t>Simon</t>
  </si>
  <si>
    <t>Olliff</t>
  </si>
  <si>
    <t>Ed</t>
  </si>
  <si>
    <t>Chaplin</t>
  </si>
  <si>
    <t>Eddie</t>
  </si>
  <si>
    <t>Pope</t>
  </si>
  <si>
    <t>Glover</t>
  </si>
  <si>
    <t>McGuire</t>
  </si>
  <si>
    <t>Ewan</t>
  </si>
  <si>
    <t>Thomson</t>
  </si>
  <si>
    <t>Friend</t>
  </si>
  <si>
    <t>Pritchard</t>
  </si>
  <si>
    <t>Derrick</t>
  </si>
  <si>
    <t>Carveth</t>
  </si>
  <si>
    <t>John</t>
  </si>
  <si>
    <t>Dean</t>
  </si>
  <si>
    <t>Chris</t>
  </si>
  <si>
    <t>Sears</t>
  </si>
  <si>
    <t>Peter</t>
  </si>
  <si>
    <t>Connolly</t>
  </si>
  <si>
    <t>Enterprise</t>
  </si>
  <si>
    <t>Brett</t>
  </si>
  <si>
    <t>Saturday 12.45pm</t>
  </si>
  <si>
    <t>Hore</t>
  </si>
  <si>
    <t>Mike</t>
  </si>
  <si>
    <t>Wilkie</t>
  </si>
  <si>
    <t>Laura</t>
  </si>
  <si>
    <t>RS\feva</t>
  </si>
  <si>
    <t>Julian</t>
  </si>
  <si>
    <t>Rickards</t>
  </si>
  <si>
    <t>Bowdler</t>
  </si>
  <si>
    <t>Cara</t>
  </si>
  <si>
    <t>Laseradial</t>
  </si>
  <si>
    <t>Alex</t>
  </si>
  <si>
    <t>Torok</t>
  </si>
  <si>
    <t>Gates</t>
  </si>
  <si>
    <t>Gull</t>
  </si>
  <si>
    <t>Harcombe</t>
  </si>
  <si>
    <t>Hinton</t>
  </si>
  <si>
    <t>Rick</t>
  </si>
  <si>
    <t>Smith</t>
  </si>
  <si>
    <t>Lightning</t>
  </si>
  <si>
    <t>Saturday 2.30pm</t>
  </si>
  <si>
    <t xml:space="preserve"> Personal Handicap</t>
  </si>
  <si>
    <t>Gary</t>
  </si>
  <si>
    <t>Lock</t>
  </si>
  <si>
    <t>Richard</t>
  </si>
  <si>
    <t>Dodman</t>
  </si>
  <si>
    <t>Andy</t>
  </si>
  <si>
    <t>Bennett</t>
  </si>
  <si>
    <t>Xenon</t>
  </si>
  <si>
    <t>Tom</t>
  </si>
  <si>
    <t>Laser 4.7</t>
  </si>
  <si>
    <t>Roy</t>
  </si>
  <si>
    <t>Holden</t>
  </si>
  <si>
    <t>Malcolm</t>
  </si>
  <si>
    <t>Underwood</t>
  </si>
  <si>
    <t>RSFeva</t>
  </si>
  <si>
    <t>S</t>
  </si>
  <si>
    <t>Andrew</t>
  </si>
  <si>
    <t>Lewis</t>
  </si>
  <si>
    <t>Osborne</t>
  </si>
  <si>
    <t>Paul</t>
  </si>
  <si>
    <t>Hurn</t>
  </si>
  <si>
    <t>Angus</t>
  </si>
  <si>
    <t>Williams</t>
  </si>
  <si>
    <t>Pepper</t>
  </si>
  <si>
    <t>Alan</t>
  </si>
  <si>
    <t>Pryce</t>
  </si>
  <si>
    <t>Val</t>
  </si>
  <si>
    <t>Urwin</t>
  </si>
  <si>
    <t xml:space="preserve">Comet </t>
  </si>
  <si>
    <t>Pearce</t>
  </si>
  <si>
    <t>Blanchfield</t>
  </si>
  <si>
    <t>Ted</t>
  </si>
  <si>
    <t>Michiel</t>
  </si>
  <si>
    <t>Schwartz</t>
  </si>
  <si>
    <t>Fryer</t>
  </si>
  <si>
    <t>Shepperd</t>
  </si>
  <si>
    <t>Cliff</t>
  </si>
  <si>
    <t>Lilley</t>
  </si>
  <si>
    <t>No race</t>
  </si>
  <si>
    <t>Heidi</t>
  </si>
  <si>
    <t>Vinson</t>
  </si>
  <si>
    <t>Nick</t>
  </si>
  <si>
    <t>Warren</t>
  </si>
  <si>
    <t>Teresa</t>
  </si>
  <si>
    <t>Leo</t>
  </si>
  <si>
    <t>Syron</t>
  </si>
  <si>
    <t>LaserRadial</t>
  </si>
  <si>
    <t>Edmonds</t>
  </si>
  <si>
    <t>Huckin</t>
  </si>
  <si>
    <t>CometDS/H</t>
  </si>
  <si>
    <t xml:space="preserve">Martin </t>
  </si>
  <si>
    <t>Wray</t>
  </si>
  <si>
    <t>Free</t>
  </si>
  <si>
    <t>LaseVago</t>
  </si>
  <si>
    <t>Petter</t>
  </si>
  <si>
    <t>Stuart</t>
  </si>
  <si>
    <t>Champ</t>
  </si>
  <si>
    <t>Cherry</t>
  </si>
  <si>
    <t>Race void</t>
  </si>
  <si>
    <t>Dave</t>
  </si>
  <si>
    <t>Waltham</t>
  </si>
  <si>
    <t>Ellison</t>
  </si>
  <si>
    <t>Blackwell</t>
  </si>
  <si>
    <t>Best 7 of 13 races to score. No entries = 21 points</t>
  </si>
  <si>
    <t>Gerry</t>
  </si>
  <si>
    <t>Emes</t>
  </si>
  <si>
    <t xml:space="preserve"> Ent S/H</t>
  </si>
  <si>
    <t>Matt</t>
  </si>
  <si>
    <t>Rumsby</t>
  </si>
  <si>
    <t>23.9.07</t>
  </si>
  <si>
    <t>Cambrook</t>
  </si>
  <si>
    <t>Hetherington</t>
  </si>
  <si>
    <t>Topper</t>
  </si>
  <si>
    <t>Philip</t>
  </si>
  <si>
    <t>Lewis (Y)</t>
  </si>
  <si>
    <t>Emelle</t>
  </si>
  <si>
    <t>Sahboni (Y)</t>
  </si>
  <si>
    <t>Best 7 of 12 races to score. No entries = 18 points</t>
  </si>
  <si>
    <t>Harry</t>
  </si>
  <si>
    <t>Rickards (Y)</t>
  </si>
  <si>
    <t>Lewis(Y)</t>
  </si>
  <si>
    <t>Fish</t>
  </si>
  <si>
    <t xml:space="preserve">Duncan </t>
  </si>
  <si>
    <t>Hedley</t>
  </si>
  <si>
    <t>Sahbani(Y)</t>
  </si>
  <si>
    <t>Byte C2</t>
  </si>
  <si>
    <t>Colin</t>
  </si>
  <si>
    <t>Dobner</t>
  </si>
  <si>
    <t>Wilson</t>
  </si>
  <si>
    <t>Fran</t>
  </si>
  <si>
    <t>Gracey</t>
  </si>
  <si>
    <t>Bone</t>
  </si>
  <si>
    <t>GP14</t>
  </si>
  <si>
    <t>Ian</t>
  </si>
  <si>
    <t>Sandell</t>
  </si>
  <si>
    <t>Cassar</t>
  </si>
  <si>
    <t>Bill</t>
  </si>
  <si>
    <t>Morris</t>
  </si>
  <si>
    <t>Derham</t>
  </si>
  <si>
    <t>Laser4.7</t>
  </si>
  <si>
    <t>Maycock</t>
  </si>
  <si>
    <t>Mirror</t>
  </si>
  <si>
    <t>Toby</t>
  </si>
  <si>
    <t>Ann</t>
  </si>
  <si>
    <t>McHale</t>
  </si>
  <si>
    <t>Roger</t>
  </si>
  <si>
    <t>Hitt</t>
  </si>
  <si>
    <t>Jo</t>
  </si>
  <si>
    <t>Dickie</t>
  </si>
  <si>
    <t>Dan</t>
  </si>
  <si>
    <t>Pico</t>
  </si>
  <si>
    <t>Best 7 of 12 races to score. No entries = 23  points</t>
  </si>
  <si>
    <t>A</t>
  </si>
  <si>
    <t>F</t>
  </si>
  <si>
    <t>Sandford</t>
  </si>
  <si>
    <t>Vibe</t>
  </si>
  <si>
    <t>Rickards(Y)</t>
  </si>
  <si>
    <t>Glover(Y)</t>
  </si>
  <si>
    <t>Harcombe(Y)</t>
  </si>
  <si>
    <t>Wood</t>
  </si>
  <si>
    <t>2.9.07</t>
  </si>
  <si>
    <t>9.9.07</t>
  </si>
  <si>
    <t>16.9.07</t>
  </si>
  <si>
    <t>Sunday 13.00pm</t>
  </si>
  <si>
    <t>Best 8  of 15 races to score. No entries = 19 points</t>
  </si>
  <si>
    <t>Jones</t>
  </si>
  <si>
    <t>A.T.</t>
  </si>
  <si>
    <t>McGane</t>
  </si>
  <si>
    <t>Laser Radial</t>
  </si>
  <si>
    <t>R</t>
  </si>
  <si>
    <t>Law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</si>
</sst>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"/>
    <numFmt numFmtId="166" formatCode="m/d"/>
    <numFmt numFmtId="167" formatCode="[$-809]dd\ mmmm\ yyyy"/>
    <numFmt numFmtId="168" formatCode="d\.m\.yy;@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21" applyNumberFormat="1" applyFont="1" applyAlignment="1">
      <alignment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NumberFormat="1" applyFont="1" applyAlignment="1" quotePrefix="1">
      <alignment horizontal="left"/>
      <protection/>
    </xf>
    <xf numFmtId="0" fontId="4" fillId="0" borderId="1" xfId="21" applyNumberFormat="1" applyFont="1" applyBorder="1" applyAlignment="1">
      <alignment/>
      <protection/>
    </xf>
    <xf numFmtId="168" fontId="4" fillId="0" borderId="2" xfId="21" applyNumberFormat="1" applyFont="1">
      <alignment/>
      <protection/>
    </xf>
    <xf numFmtId="0" fontId="8" fillId="0" borderId="2" xfId="21" applyNumberFormat="1" applyFont="1">
      <alignment/>
      <protection/>
    </xf>
    <xf numFmtId="0" fontId="4" fillId="0" borderId="2" xfId="21" applyNumberFormat="1" applyFont="1" applyAlignment="1" quotePrefix="1">
      <alignment horizontal="left"/>
      <protection/>
    </xf>
    <xf numFmtId="0" fontId="4" fillId="2" borderId="0" xfId="21" applyNumberFormat="1" applyFont="1" applyFill="1" applyAlignment="1">
      <alignment/>
      <protection/>
    </xf>
    <xf numFmtId="14" fontId="4" fillId="0" borderId="0" xfId="21" applyNumberFormat="1" applyFont="1" applyAlignment="1">
      <alignment/>
      <protection/>
    </xf>
    <xf numFmtId="20" fontId="7" fillId="0" borderId="0" xfId="21" applyNumberFormat="1" applyFont="1" applyAlignment="1">
      <alignment/>
      <protection/>
    </xf>
    <xf numFmtId="0" fontId="4" fillId="0" borderId="0" xfId="21" applyNumberFormat="1" applyFont="1" applyFill="1" applyBorder="1">
      <alignment/>
      <protection/>
    </xf>
    <xf numFmtId="0" fontId="4" fillId="0" borderId="0" xfId="21" applyNumberFormat="1" applyFont="1" applyFill="1" applyBorder="1" applyAlignment="1" quotePrefix="1">
      <alignment horizontal="left"/>
      <protection/>
    </xf>
    <xf numFmtId="0" fontId="9" fillId="0" borderId="0" xfId="21" applyNumberFormat="1" applyFont="1" applyAlignment="1" quotePrefix="1">
      <alignment horizontal="left"/>
      <protection/>
    </xf>
    <xf numFmtId="0" fontId="4" fillId="0" borderId="2" xfId="21" applyNumberFormat="1" applyFont="1">
      <alignment/>
      <protection/>
    </xf>
    <xf numFmtId="0" fontId="8" fillId="0" borderId="2" xfId="21" applyNumberFormat="1" applyFont="1" applyAlignment="1">
      <alignment horizontal="left"/>
      <protection/>
    </xf>
    <xf numFmtId="0" fontId="8" fillId="0" borderId="2" xfId="21" applyNumberFormat="1" applyFont="1" applyAlignment="1">
      <alignment/>
      <protection/>
    </xf>
    <xf numFmtId="0" fontId="4" fillId="0" borderId="2" xfId="21" applyNumberFormat="1" applyFont="1" applyAlignment="1">
      <alignment/>
      <protection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Alignment="1" quotePrefix="1">
      <alignment horizontal="left"/>
      <protection/>
    </xf>
    <xf numFmtId="0" fontId="4" fillId="0" borderId="2" xfId="21" applyNumberFormat="1" applyFont="1" applyAlignment="1">
      <alignment/>
      <protection/>
    </xf>
    <xf numFmtId="0" fontId="8" fillId="0" borderId="3" xfId="21" applyNumberFormat="1" applyFont="1" applyBorder="1" applyAlignment="1">
      <alignment/>
      <protection/>
    </xf>
    <xf numFmtId="0" fontId="8" fillId="0" borderId="3" xfId="21" applyNumberFormat="1" applyFont="1" applyFill="1" applyBorder="1">
      <alignment/>
      <protection/>
    </xf>
    <xf numFmtId="0" fontId="8" fillId="0" borderId="3" xfId="21" applyNumberFormat="1" applyFont="1" applyFill="1" applyBorder="1" applyAlignment="1">
      <alignment horizontal="right"/>
      <protection/>
    </xf>
    <xf numFmtId="0" fontId="8" fillId="0" borderId="4" xfId="21" applyNumberFormat="1" applyFont="1" applyFill="1" applyBorder="1" applyAlignment="1">
      <alignment/>
      <protection/>
    </xf>
    <xf numFmtId="0" fontId="8" fillId="0" borderId="5" xfId="21" applyNumberFormat="1" applyFont="1">
      <alignment/>
      <protection/>
    </xf>
    <xf numFmtId="0" fontId="8" fillId="0" borderId="0" xfId="21" applyNumberFormat="1" applyFont="1" applyAlignment="1">
      <alignment/>
      <protection/>
    </xf>
    <xf numFmtId="0" fontId="8" fillId="0" borderId="3" xfId="21" applyNumberFormat="1" applyFont="1" applyBorder="1">
      <alignment/>
      <protection/>
    </xf>
    <xf numFmtId="0" fontId="8" fillId="0" borderId="3" xfId="21" applyNumberFormat="1" applyFont="1" applyBorder="1" applyAlignment="1">
      <alignment horizontal="right"/>
      <protection/>
    </xf>
    <xf numFmtId="0" fontId="8" fillId="0" borderId="4" xfId="21" applyNumberFormat="1" applyFont="1" applyBorder="1" applyAlignment="1">
      <alignment/>
      <protection/>
    </xf>
    <xf numFmtId="0" fontId="8" fillId="0" borderId="3" xfId="21" applyNumberFormat="1" applyFont="1" applyFill="1" applyBorder="1" applyAlignment="1">
      <alignment horizontal="left"/>
      <protection/>
    </xf>
    <xf numFmtId="0" fontId="8" fillId="0" borderId="3" xfId="21" applyNumberFormat="1" applyFont="1" applyBorder="1" applyAlignment="1">
      <alignment horizontal="left"/>
      <protection/>
    </xf>
    <xf numFmtId="0" fontId="8" fillId="0" borderId="1" xfId="21" applyNumberFormat="1" applyFont="1" applyBorder="1" applyAlignment="1">
      <alignment/>
      <protection/>
    </xf>
    <xf numFmtId="0" fontId="0" fillId="0" borderId="0" xfId="21" applyNumberFormat="1" applyFont="1" applyAlignment="1">
      <alignment/>
      <protection/>
    </xf>
    <xf numFmtId="0" fontId="0" fillId="0" borderId="1" xfId="21" applyNumberFormat="1" applyFont="1" applyBorder="1" applyAlignment="1">
      <alignment/>
      <protection/>
    </xf>
    <xf numFmtId="0" fontId="0" fillId="0" borderId="2" xfId="21" applyNumberFormat="1" applyFont="1">
      <alignment/>
      <protection/>
    </xf>
    <xf numFmtId="0" fontId="0" fillId="0" borderId="2" xfId="21" applyNumberFormat="1" applyFont="1" applyAlignment="1">
      <alignment/>
      <protection/>
    </xf>
    <xf numFmtId="0" fontId="0" fillId="0" borderId="2" xfId="21" applyNumberFormat="1">
      <alignment/>
      <protection/>
    </xf>
    <xf numFmtId="0" fontId="8" fillId="0" borderId="5" xfId="21" applyNumberFormat="1" applyFont="1" applyAlignment="1">
      <alignment/>
      <protection/>
    </xf>
    <xf numFmtId="0" fontId="8" fillId="0" borderId="3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/>
      <protection/>
    </xf>
    <xf numFmtId="0" fontId="8" fillId="0" borderId="0" xfId="21" applyNumberFormat="1" applyFont="1" applyAlignment="1">
      <alignment/>
      <protection/>
    </xf>
    <xf numFmtId="0" fontId="4" fillId="0" borderId="0" xfId="21" applyNumberFormat="1" applyFont="1" applyAlignment="1">
      <alignment/>
      <protection/>
    </xf>
    <xf numFmtId="0" fontId="4" fillId="0" borderId="0" xfId="21" applyNumberFormat="1" applyFont="1" applyAlignment="1">
      <alignment horizontal="center"/>
      <protection/>
    </xf>
    <xf numFmtId="168" fontId="4" fillId="0" borderId="2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S0506 11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lie\Local%20Settings\Temporary%20Internet%20Files\Content.IE5\U9IBN01R\PH11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_raw 1100  (PrePH)"/>
      <sheetName val="ES_raw 1100 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N52"/>
  <sheetViews>
    <sheetView tabSelected="1"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W7" sqref="W7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3.5546875" style="4" customWidth="1"/>
    <col min="8" max="22" width="6.3359375" style="1" bestFit="1" customWidth="1"/>
    <col min="23" max="23" width="7.5546875" style="6" customWidth="1"/>
    <col min="24" max="24" width="5.6640625" style="6" customWidth="1"/>
    <col min="25" max="25" width="15.99609375" style="17" bestFit="1" customWidth="1"/>
    <col min="26" max="26" width="5.21484375" style="1" customWidth="1"/>
    <col min="27" max="27" width="7.6640625" style="1" customWidth="1"/>
    <col min="28" max="44" width="3.4453125" style="1" customWidth="1"/>
    <col min="45" max="58" width="7.6640625" style="1" customWidth="1"/>
    <col min="59" max="60" width="6.6640625" style="1" customWidth="1"/>
    <col min="61" max="62" width="7.6640625" style="1" customWidth="1"/>
    <col min="63" max="64" width="6.6640625" style="1" customWidth="1"/>
    <col min="65" max="66" width="7.6640625" style="1" customWidth="1"/>
    <col min="67" max="16384" width="9.6640625" style="1" customWidth="1"/>
  </cols>
  <sheetData>
    <row r="1" spans="2:66" ht="18">
      <c r="B1" s="2" t="s">
        <v>0</v>
      </c>
      <c r="E1" s="3"/>
      <c r="H1" s="5">
        <v>39173</v>
      </c>
      <c r="I1" s="5">
        <v>39180</v>
      </c>
      <c r="J1" s="5">
        <v>39194</v>
      </c>
      <c r="K1" s="5">
        <v>39201</v>
      </c>
      <c r="L1" s="5">
        <v>39208</v>
      </c>
      <c r="M1" s="5">
        <v>39215</v>
      </c>
      <c r="N1" s="5">
        <v>39222</v>
      </c>
      <c r="O1" s="5">
        <v>39243</v>
      </c>
      <c r="P1" s="5">
        <v>39250</v>
      </c>
      <c r="Q1" s="5">
        <v>39264</v>
      </c>
      <c r="R1" s="5">
        <v>39278</v>
      </c>
      <c r="S1" s="44" t="s">
        <v>234</v>
      </c>
      <c r="T1" s="44" t="s">
        <v>235</v>
      </c>
      <c r="U1" s="44" t="s">
        <v>236</v>
      </c>
      <c r="V1" s="44" t="s">
        <v>183</v>
      </c>
      <c r="W1" s="6" t="s">
        <v>1</v>
      </c>
      <c r="Y1" s="7" t="s">
        <v>2</v>
      </c>
      <c r="Z1" s="8">
        <v>15</v>
      </c>
      <c r="AA1" s="1" t="s">
        <v>3</v>
      </c>
      <c r="AD1" s="9"/>
      <c r="AH1" s="9"/>
      <c r="AL1" s="9"/>
      <c r="AP1" s="9"/>
      <c r="AT1" s="9"/>
      <c r="AX1" s="9"/>
      <c r="BB1" s="9"/>
      <c r="BF1" s="9"/>
      <c r="BJ1" s="9"/>
      <c r="BN1" s="9"/>
    </row>
    <row r="2" spans="2:30" ht="18">
      <c r="B2" s="2" t="s">
        <v>237</v>
      </c>
      <c r="C2" s="10"/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11" t="s">
        <v>6</v>
      </c>
      <c r="V2" s="11" t="s">
        <v>6</v>
      </c>
      <c r="W2" s="6" t="s">
        <v>7</v>
      </c>
      <c r="Y2" s="7" t="s">
        <v>8</v>
      </c>
      <c r="Z2" s="1">
        <f>ROUNDDOWN(Z1*1/2+1,0)</f>
        <v>8</v>
      </c>
      <c r="AD2" s="9"/>
    </row>
    <row r="3" spans="2:26" ht="15">
      <c r="B3" s="13" t="s">
        <v>238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 t="s">
        <v>9</v>
      </c>
      <c r="X3" s="16" t="s">
        <v>10</v>
      </c>
      <c r="Z3" s="18"/>
    </row>
    <row r="4" spans="2:53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6" t="s">
        <v>15</v>
      </c>
      <c r="X4" s="6" t="s">
        <v>16</v>
      </c>
      <c r="Y4" s="17" t="s">
        <v>17</v>
      </c>
      <c r="Z4" s="8">
        <v>18</v>
      </c>
      <c r="AA4" s="42" t="s">
        <v>18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3"/>
    </row>
    <row r="5" spans="1:27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6</v>
      </c>
      <c r="I5" s="20">
        <v>6</v>
      </c>
      <c r="J5" s="14">
        <v>18</v>
      </c>
      <c r="K5" s="14">
        <v>11</v>
      </c>
      <c r="L5" s="14">
        <v>13</v>
      </c>
      <c r="M5" s="14">
        <v>6</v>
      </c>
      <c r="N5" s="14">
        <v>3</v>
      </c>
      <c r="O5" s="14">
        <v>10</v>
      </c>
      <c r="P5" s="14">
        <v>5</v>
      </c>
      <c r="Q5" s="14">
        <v>5</v>
      </c>
      <c r="R5" s="14">
        <v>8</v>
      </c>
      <c r="S5" s="14">
        <v>16</v>
      </c>
      <c r="T5" s="14">
        <v>3</v>
      </c>
      <c r="U5" s="14">
        <v>10</v>
      </c>
      <c r="V5" s="14">
        <v>14</v>
      </c>
      <c r="Y5" s="16"/>
      <c r="Z5" s="1">
        <f>Z4+1</f>
        <v>19</v>
      </c>
      <c r="AA5" s="42"/>
    </row>
    <row r="6" spans="1:27" s="26" customFormat="1" ht="14.25">
      <c r="A6" s="21">
        <v>1</v>
      </c>
      <c r="B6" s="22" t="s">
        <v>117</v>
      </c>
      <c r="C6" s="22" t="s">
        <v>184</v>
      </c>
      <c r="D6" s="27" t="s">
        <v>26</v>
      </c>
      <c r="E6" s="23">
        <v>3844</v>
      </c>
      <c r="F6" s="22">
        <v>1155</v>
      </c>
      <c r="G6" s="24"/>
      <c r="H6" s="25">
        <v>1</v>
      </c>
      <c r="I6" s="25">
        <v>3</v>
      </c>
      <c r="J6" s="25">
        <v>4</v>
      </c>
      <c r="K6" s="25">
        <v>3</v>
      </c>
      <c r="L6" s="25">
        <v>2</v>
      </c>
      <c r="M6" s="25">
        <v>3</v>
      </c>
      <c r="N6" s="25"/>
      <c r="O6" s="25">
        <v>1</v>
      </c>
      <c r="P6" s="25">
        <v>1</v>
      </c>
      <c r="Q6" s="25"/>
      <c r="R6" s="25">
        <v>1</v>
      </c>
      <c r="S6" s="25"/>
      <c r="T6" s="25"/>
      <c r="U6" s="25">
        <v>1</v>
      </c>
      <c r="V6" s="25">
        <v>1</v>
      </c>
      <c r="W6" s="25">
        <v>11</v>
      </c>
      <c r="X6" s="25">
        <v>11</v>
      </c>
      <c r="Y6" s="16">
        <f aca="true" t="shared" si="0" ref="Y6:Y52">SMALL(H6:V6,1)</f>
        <v>1</v>
      </c>
      <c r="Z6" s="26">
        <f aca="true" t="shared" si="1" ref="Z6:Z52">SMALL(H6:V6,2)</f>
        <v>1</v>
      </c>
      <c r="AA6" s="41"/>
    </row>
    <row r="7" spans="1:27" s="26" customFormat="1" ht="14.25">
      <c r="A7" s="21">
        <v>2</v>
      </c>
      <c r="B7" s="22" t="s">
        <v>50</v>
      </c>
      <c r="C7" s="22" t="s">
        <v>51</v>
      </c>
      <c r="D7" s="22" t="s">
        <v>26</v>
      </c>
      <c r="E7" s="22">
        <v>4620</v>
      </c>
      <c r="F7" s="22">
        <v>1155</v>
      </c>
      <c r="G7" s="24"/>
      <c r="H7" s="25">
        <v>7</v>
      </c>
      <c r="I7" s="25"/>
      <c r="J7" s="25"/>
      <c r="K7" s="25">
        <v>1</v>
      </c>
      <c r="L7" s="25">
        <v>1</v>
      </c>
      <c r="M7" s="25">
        <v>2</v>
      </c>
      <c r="N7" s="25"/>
      <c r="O7" s="25"/>
      <c r="P7" s="25"/>
      <c r="Q7" s="25">
        <v>1</v>
      </c>
      <c r="R7" s="25"/>
      <c r="S7" s="25">
        <v>2</v>
      </c>
      <c r="T7" s="25"/>
      <c r="U7" s="25">
        <v>2</v>
      </c>
      <c r="V7" s="25"/>
      <c r="W7" s="25">
        <f aca="true" t="shared" si="2" ref="W7:W52">COUNTA(H7:V7)</f>
        <v>7</v>
      </c>
      <c r="X7" s="25">
        <f aca="true" t="shared" si="3" ref="X7:X52">SUM(H7:V7)+(Z$2-W7)*Z$5</f>
        <v>35</v>
      </c>
      <c r="Y7" s="16">
        <f t="shared" si="0"/>
        <v>1</v>
      </c>
      <c r="Z7" s="26">
        <f t="shared" si="1"/>
        <v>1</v>
      </c>
      <c r="AA7" s="41"/>
    </row>
    <row r="8" spans="1:27" s="26" customFormat="1" ht="14.25">
      <c r="A8" s="21">
        <v>3</v>
      </c>
      <c r="B8" s="22" t="s">
        <v>62</v>
      </c>
      <c r="C8" s="22" t="s">
        <v>63</v>
      </c>
      <c r="D8" s="22" t="s">
        <v>26</v>
      </c>
      <c r="E8" s="23">
        <v>4537</v>
      </c>
      <c r="F8" s="22">
        <v>1155</v>
      </c>
      <c r="G8" s="24"/>
      <c r="H8" s="25">
        <v>4</v>
      </c>
      <c r="I8" s="25"/>
      <c r="J8" s="25">
        <v>3</v>
      </c>
      <c r="K8" s="25"/>
      <c r="L8" s="25"/>
      <c r="M8" s="25">
        <v>1</v>
      </c>
      <c r="N8" s="25"/>
      <c r="O8" s="25"/>
      <c r="P8" s="25"/>
      <c r="Q8" s="25">
        <v>2</v>
      </c>
      <c r="R8" s="25"/>
      <c r="S8" s="25">
        <v>4</v>
      </c>
      <c r="T8" s="25"/>
      <c r="U8" s="25">
        <v>7</v>
      </c>
      <c r="V8" s="25">
        <v>2</v>
      </c>
      <c r="W8" s="25">
        <f t="shared" si="2"/>
        <v>7</v>
      </c>
      <c r="X8" s="25">
        <f t="shared" si="3"/>
        <v>42</v>
      </c>
      <c r="Y8" s="16">
        <f t="shared" si="0"/>
        <v>1</v>
      </c>
      <c r="Z8" s="26">
        <f t="shared" si="1"/>
        <v>2</v>
      </c>
      <c r="AA8" s="41"/>
    </row>
    <row r="9" spans="1:27" s="26" customFormat="1" ht="14.25">
      <c r="A9" s="21">
        <v>4</v>
      </c>
      <c r="B9" s="22" t="s">
        <v>119</v>
      </c>
      <c r="C9" s="22" t="s">
        <v>170</v>
      </c>
      <c r="D9" s="27" t="s">
        <v>26</v>
      </c>
      <c r="E9" s="23">
        <v>4165</v>
      </c>
      <c r="F9" s="22">
        <v>1155</v>
      </c>
      <c r="G9" s="24"/>
      <c r="H9" s="25"/>
      <c r="I9" s="25">
        <v>2</v>
      </c>
      <c r="J9" s="25">
        <v>1</v>
      </c>
      <c r="K9" s="25"/>
      <c r="L9" s="25">
        <v>14</v>
      </c>
      <c r="M9" s="25"/>
      <c r="N9" s="25"/>
      <c r="O9" s="25">
        <v>2</v>
      </c>
      <c r="P9" s="25"/>
      <c r="Q9" s="25"/>
      <c r="R9" s="25">
        <v>3</v>
      </c>
      <c r="S9" s="25">
        <v>3</v>
      </c>
      <c r="T9" s="25"/>
      <c r="U9" s="25">
        <v>6</v>
      </c>
      <c r="V9" s="25"/>
      <c r="W9" s="25">
        <f t="shared" si="2"/>
        <v>7</v>
      </c>
      <c r="X9" s="25">
        <f t="shared" si="3"/>
        <v>50</v>
      </c>
      <c r="Y9" s="16">
        <f t="shared" si="0"/>
        <v>1</v>
      </c>
      <c r="Z9" s="26">
        <f t="shared" si="1"/>
        <v>2</v>
      </c>
      <c r="AA9" s="41"/>
    </row>
    <row r="10" spans="1:27" s="26" customFormat="1" ht="14.25">
      <c r="A10" s="21">
        <v>5</v>
      </c>
      <c r="B10" s="22" t="s">
        <v>56</v>
      </c>
      <c r="C10" s="22" t="s">
        <v>57</v>
      </c>
      <c r="D10" s="22" t="s">
        <v>26</v>
      </c>
      <c r="E10" s="28">
        <v>4283</v>
      </c>
      <c r="F10" s="22">
        <v>1155</v>
      </c>
      <c r="G10" s="29"/>
      <c r="H10" s="25">
        <v>3</v>
      </c>
      <c r="I10" s="25"/>
      <c r="J10" s="25"/>
      <c r="K10" s="25">
        <v>6</v>
      </c>
      <c r="L10" s="25">
        <v>4</v>
      </c>
      <c r="M10" s="25">
        <v>4</v>
      </c>
      <c r="N10" s="25"/>
      <c r="O10" s="25"/>
      <c r="P10" s="25"/>
      <c r="Q10" s="25">
        <v>3</v>
      </c>
      <c r="R10" s="25"/>
      <c r="S10" s="25"/>
      <c r="T10" s="25"/>
      <c r="U10" s="25">
        <v>4</v>
      </c>
      <c r="V10" s="25"/>
      <c r="W10" s="25">
        <f t="shared" si="2"/>
        <v>6</v>
      </c>
      <c r="X10" s="25">
        <f t="shared" si="3"/>
        <v>62</v>
      </c>
      <c r="Y10" s="16">
        <f t="shared" si="0"/>
        <v>3</v>
      </c>
      <c r="Z10" s="26">
        <f t="shared" si="1"/>
        <v>3</v>
      </c>
      <c r="AA10" s="41"/>
    </row>
    <row r="11" spans="1:27" s="26" customFormat="1" ht="14.25">
      <c r="A11" s="21">
        <v>6</v>
      </c>
      <c r="B11" s="22" t="s">
        <v>36</v>
      </c>
      <c r="C11" s="22" t="s">
        <v>37</v>
      </c>
      <c r="D11" s="22" t="s">
        <v>35</v>
      </c>
      <c r="E11" s="23">
        <v>591</v>
      </c>
      <c r="F11" s="22">
        <v>1173</v>
      </c>
      <c r="G11" s="24"/>
      <c r="H11" s="25"/>
      <c r="I11" s="25"/>
      <c r="J11" s="25"/>
      <c r="K11" s="25">
        <v>10</v>
      </c>
      <c r="L11" s="25"/>
      <c r="M11" s="25">
        <v>6</v>
      </c>
      <c r="N11" s="25"/>
      <c r="O11" s="25"/>
      <c r="P11" s="25">
        <v>3</v>
      </c>
      <c r="Q11" s="25">
        <v>4</v>
      </c>
      <c r="R11" s="25">
        <v>4</v>
      </c>
      <c r="S11" s="25"/>
      <c r="T11" s="25">
        <v>4</v>
      </c>
      <c r="U11" s="25"/>
      <c r="V11" s="25"/>
      <c r="W11" s="25">
        <f t="shared" si="2"/>
        <v>6</v>
      </c>
      <c r="X11" s="25">
        <f t="shared" si="3"/>
        <v>69</v>
      </c>
      <c r="Y11" s="16">
        <f t="shared" si="0"/>
        <v>3</v>
      </c>
      <c r="Z11" s="26">
        <f t="shared" si="1"/>
        <v>4</v>
      </c>
      <c r="AA11" s="41"/>
    </row>
    <row r="12" spans="1:27" s="26" customFormat="1" ht="14.25">
      <c r="A12" s="21">
        <v>7</v>
      </c>
      <c r="B12" s="27" t="s">
        <v>133</v>
      </c>
      <c r="C12" s="27" t="s">
        <v>134</v>
      </c>
      <c r="D12" s="21" t="s">
        <v>26</v>
      </c>
      <c r="E12" s="28">
        <v>4256</v>
      </c>
      <c r="F12" s="27">
        <v>1155</v>
      </c>
      <c r="G12" s="24"/>
      <c r="H12" s="25">
        <v>2</v>
      </c>
      <c r="I12" s="25"/>
      <c r="J12" s="25">
        <v>5</v>
      </c>
      <c r="K12" s="25">
        <v>5</v>
      </c>
      <c r="L12" s="25">
        <v>3</v>
      </c>
      <c r="M12" s="25"/>
      <c r="N12" s="25"/>
      <c r="O12" s="25"/>
      <c r="P12" s="25"/>
      <c r="Q12" s="25"/>
      <c r="R12" s="25">
        <v>9</v>
      </c>
      <c r="S12" s="25"/>
      <c r="T12" s="25"/>
      <c r="U12" s="25"/>
      <c r="V12" s="25"/>
      <c r="W12" s="25">
        <f t="shared" si="2"/>
        <v>5</v>
      </c>
      <c r="X12" s="25">
        <f t="shared" si="3"/>
        <v>81</v>
      </c>
      <c r="Y12" s="16">
        <f t="shared" si="0"/>
        <v>2</v>
      </c>
      <c r="Z12" s="26">
        <f t="shared" si="1"/>
        <v>3</v>
      </c>
      <c r="AA12" s="41"/>
    </row>
    <row r="13" spans="1:27" s="26" customFormat="1" ht="14.25">
      <c r="A13" s="21">
        <v>8</v>
      </c>
      <c r="B13" s="22" t="s">
        <v>24</v>
      </c>
      <c r="C13" s="22" t="s">
        <v>25</v>
      </c>
      <c r="D13" s="22" t="s">
        <v>26</v>
      </c>
      <c r="E13" s="23">
        <v>4670</v>
      </c>
      <c r="F13" s="22">
        <v>1155</v>
      </c>
      <c r="G13" s="24"/>
      <c r="H13" s="25"/>
      <c r="I13" s="25">
        <v>1</v>
      </c>
      <c r="J13" s="25">
        <v>2</v>
      </c>
      <c r="K13" s="25"/>
      <c r="L13" s="25">
        <v>5</v>
      </c>
      <c r="M13" s="25"/>
      <c r="N13" s="25"/>
      <c r="O13" s="25"/>
      <c r="P13" s="25"/>
      <c r="Q13" s="25"/>
      <c r="R13" s="25">
        <v>2</v>
      </c>
      <c r="S13" s="25"/>
      <c r="T13" s="25"/>
      <c r="U13" s="25"/>
      <c r="V13" s="25"/>
      <c r="W13" s="25">
        <f t="shared" si="2"/>
        <v>4</v>
      </c>
      <c r="X13" s="25">
        <f t="shared" si="3"/>
        <v>86</v>
      </c>
      <c r="Y13" s="16">
        <f t="shared" si="0"/>
        <v>1</v>
      </c>
      <c r="Z13" s="26">
        <f t="shared" si="1"/>
        <v>2</v>
      </c>
      <c r="AA13" s="41"/>
    </row>
    <row r="14" spans="1:27" s="26" customFormat="1" ht="14.25">
      <c r="A14" s="21">
        <v>9</v>
      </c>
      <c r="B14" s="27" t="s">
        <v>66</v>
      </c>
      <c r="C14" s="27" t="s">
        <v>67</v>
      </c>
      <c r="D14" s="27" t="s">
        <v>26</v>
      </c>
      <c r="E14" s="28">
        <v>4086</v>
      </c>
      <c r="F14" s="27">
        <v>1155</v>
      </c>
      <c r="G14" s="24"/>
      <c r="H14" s="25"/>
      <c r="I14" s="25"/>
      <c r="J14" s="25">
        <v>6</v>
      </c>
      <c r="K14" s="25">
        <v>7</v>
      </c>
      <c r="L14" s="25">
        <v>8</v>
      </c>
      <c r="M14" s="25"/>
      <c r="N14" s="25"/>
      <c r="O14" s="25"/>
      <c r="P14" s="25"/>
      <c r="Q14" s="25"/>
      <c r="R14" s="25"/>
      <c r="S14" s="25">
        <v>7</v>
      </c>
      <c r="T14" s="25"/>
      <c r="U14" s="25"/>
      <c r="V14" s="25">
        <v>3</v>
      </c>
      <c r="W14" s="25">
        <f t="shared" si="2"/>
        <v>5</v>
      </c>
      <c r="X14" s="25">
        <f t="shared" si="3"/>
        <v>88</v>
      </c>
      <c r="Y14" s="16">
        <f t="shared" si="0"/>
        <v>3</v>
      </c>
      <c r="Z14" s="26">
        <f t="shared" si="1"/>
        <v>6</v>
      </c>
      <c r="AA14" s="41"/>
    </row>
    <row r="15" spans="1:27" s="26" customFormat="1" ht="14.25">
      <c r="A15" s="21">
        <v>10</v>
      </c>
      <c r="B15" s="27" t="s">
        <v>79</v>
      </c>
      <c r="C15" s="27" t="s">
        <v>80</v>
      </c>
      <c r="D15" s="22" t="s">
        <v>29</v>
      </c>
      <c r="E15" s="28">
        <v>72402</v>
      </c>
      <c r="F15" s="27">
        <v>1078</v>
      </c>
      <c r="G15" s="24"/>
      <c r="H15" s="25"/>
      <c r="I15" s="25"/>
      <c r="J15" s="25">
        <v>11</v>
      </c>
      <c r="K15" s="25"/>
      <c r="L15" s="25"/>
      <c r="M15" s="25"/>
      <c r="N15" s="25"/>
      <c r="O15" s="25">
        <v>7</v>
      </c>
      <c r="P15" s="25"/>
      <c r="Q15" s="25"/>
      <c r="R15" s="25">
        <v>6</v>
      </c>
      <c r="S15" s="25"/>
      <c r="T15" s="25"/>
      <c r="U15" s="25">
        <v>8</v>
      </c>
      <c r="V15" s="25">
        <v>10</v>
      </c>
      <c r="W15" s="25">
        <f t="shared" si="2"/>
        <v>5</v>
      </c>
      <c r="X15" s="25">
        <f t="shared" si="3"/>
        <v>99</v>
      </c>
      <c r="Y15" s="16">
        <f t="shared" si="0"/>
        <v>6</v>
      </c>
      <c r="Z15" s="26">
        <f t="shared" si="1"/>
        <v>7</v>
      </c>
      <c r="AA15" s="41"/>
    </row>
    <row r="16" spans="1:27" s="26" customFormat="1" ht="14.25">
      <c r="A16" s="21">
        <v>11</v>
      </c>
      <c r="B16" s="27" t="s">
        <v>75</v>
      </c>
      <c r="C16" s="27" t="s">
        <v>76</v>
      </c>
      <c r="D16" s="22" t="s">
        <v>199</v>
      </c>
      <c r="E16" s="28">
        <v>1636</v>
      </c>
      <c r="F16" s="27">
        <v>1162</v>
      </c>
      <c r="G16" s="24"/>
      <c r="H16" s="25">
        <v>7</v>
      </c>
      <c r="I16" s="25"/>
      <c r="J16" s="25">
        <v>8</v>
      </c>
      <c r="K16" s="25"/>
      <c r="L16" s="25">
        <v>7</v>
      </c>
      <c r="M16" s="25">
        <v>4</v>
      </c>
      <c r="N16" s="25"/>
      <c r="O16" s="25"/>
      <c r="P16" s="25"/>
      <c r="Q16" s="25"/>
      <c r="R16" s="25"/>
      <c r="S16" s="25"/>
      <c r="T16" s="25"/>
      <c r="U16" s="25"/>
      <c r="V16" s="25"/>
      <c r="W16" s="25">
        <f t="shared" si="2"/>
        <v>4</v>
      </c>
      <c r="X16" s="25">
        <f t="shared" si="3"/>
        <v>102</v>
      </c>
      <c r="Y16" s="16">
        <f t="shared" si="0"/>
        <v>4</v>
      </c>
      <c r="Z16" s="26">
        <f t="shared" si="1"/>
        <v>7</v>
      </c>
      <c r="AA16" s="41"/>
    </row>
    <row r="17" spans="1:27" s="26" customFormat="1" ht="14.25">
      <c r="A17" s="21">
        <v>12</v>
      </c>
      <c r="B17" s="27" t="s">
        <v>169</v>
      </c>
      <c r="C17" s="27" t="s">
        <v>78</v>
      </c>
      <c r="D17" s="22" t="s">
        <v>29</v>
      </c>
      <c r="E17" s="28">
        <v>127733</v>
      </c>
      <c r="F17" s="27">
        <v>1078</v>
      </c>
      <c r="G17" s="24"/>
      <c r="H17" s="25"/>
      <c r="I17" s="25"/>
      <c r="J17" s="25"/>
      <c r="K17" s="25"/>
      <c r="L17" s="25"/>
      <c r="M17" s="25"/>
      <c r="N17" s="25">
        <v>2</v>
      </c>
      <c r="O17" s="25"/>
      <c r="P17" s="25"/>
      <c r="Q17" s="25"/>
      <c r="R17" s="25"/>
      <c r="S17" s="25"/>
      <c r="T17" s="25">
        <v>2</v>
      </c>
      <c r="U17" s="25"/>
      <c r="V17" s="25">
        <v>8</v>
      </c>
      <c r="W17" s="25">
        <f t="shared" si="2"/>
        <v>3</v>
      </c>
      <c r="X17" s="25">
        <f t="shared" si="3"/>
        <v>107</v>
      </c>
      <c r="Y17" s="16">
        <f t="shared" si="0"/>
        <v>2</v>
      </c>
      <c r="Z17" s="26">
        <f t="shared" si="1"/>
        <v>2</v>
      </c>
      <c r="AA17" s="41"/>
    </row>
    <row r="18" spans="1:27" s="26" customFormat="1" ht="14.25">
      <c r="A18" s="21">
        <v>13</v>
      </c>
      <c r="B18" s="27" t="s">
        <v>66</v>
      </c>
      <c r="C18" s="27" t="s">
        <v>77</v>
      </c>
      <c r="D18" s="22" t="s">
        <v>29</v>
      </c>
      <c r="E18" s="28">
        <v>167844</v>
      </c>
      <c r="F18" s="27">
        <v>1078</v>
      </c>
      <c r="G18" s="24"/>
      <c r="H18" s="25"/>
      <c r="I18" s="25"/>
      <c r="J18" s="25"/>
      <c r="K18" s="25"/>
      <c r="L18" s="25"/>
      <c r="M18" s="25"/>
      <c r="N18" s="25"/>
      <c r="O18" s="25">
        <v>4</v>
      </c>
      <c r="P18" s="25">
        <v>2</v>
      </c>
      <c r="Q18" s="25"/>
      <c r="R18" s="25"/>
      <c r="S18" s="25"/>
      <c r="T18" s="25"/>
      <c r="U18" s="25"/>
      <c r="V18" s="25">
        <v>7</v>
      </c>
      <c r="W18" s="25">
        <f t="shared" si="2"/>
        <v>3</v>
      </c>
      <c r="X18" s="25">
        <f t="shared" si="3"/>
        <v>108</v>
      </c>
      <c r="Y18" s="16">
        <f t="shared" si="0"/>
        <v>2</v>
      </c>
      <c r="Z18" s="26">
        <f t="shared" si="1"/>
        <v>4</v>
      </c>
      <c r="AA18" s="41"/>
    </row>
    <row r="19" spans="1:27" s="26" customFormat="1" ht="14.25">
      <c r="A19" s="21">
        <v>14</v>
      </c>
      <c r="B19" s="22" t="s">
        <v>46</v>
      </c>
      <c r="C19" s="30" t="s">
        <v>47</v>
      </c>
      <c r="D19" s="22" t="s">
        <v>32</v>
      </c>
      <c r="E19" s="28">
        <v>949</v>
      </c>
      <c r="F19" s="22">
        <v>1059</v>
      </c>
      <c r="G19" s="24"/>
      <c r="H19" s="25"/>
      <c r="I19" s="25"/>
      <c r="J19" s="25">
        <v>7</v>
      </c>
      <c r="K19" s="25"/>
      <c r="L19" s="25">
        <v>14</v>
      </c>
      <c r="M19" s="25"/>
      <c r="N19" s="25"/>
      <c r="O19" s="25"/>
      <c r="P19" s="25"/>
      <c r="Q19" s="25"/>
      <c r="R19" s="25"/>
      <c r="S19" s="25">
        <v>9</v>
      </c>
      <c r="T19" s="25"/>
      <c r="U19" s="25"/>
      <c r="V19" s="25">
        <v>6</v>
      </c>
      <c r="W19" s="25">
        <f t="shared" si="2"/>
        <v>4</v>
      </c>
      <c r="X19" s="25">
        <f t="shared" si="3"/>
        <v>112</v>
      </c>
      <c r="Y19" s="16">
        <f t="shared" si="0"/>
        <v>6</v>
      </c>
      <c r="Z19" s="26">
        <f t="shared" si="1"/>
        <v>7</v>
      </c>
      <c r="AA19" s="41"/>
    </row>
    <row r="20" spans="1:27" s="26" customFormat="1" ht="14.25">
      <c r="A20" s="21">
        <v>15</v>
      </c>
      <c r="B20" s="22" t="s">
        <v>95</v>
      </c>
      <c r="C20" s="22" t="s">
        <v>96</v>
      </c>
      <c r="D20" s="30" t="s">
        <v>26</v>
      </c>
      <c r="E20" s="22">
        <v>4772</v>
      </c>
      <c r="F20" s="22">
        <v>1155</v>
      </c>
      <c r="G20" s="24"/>
      <c r="H20" s="25"/>
      <c r="I20" s="25"/>
      <c r="J20" s="25"/>
      <c r="K20" s="25">
        <v>2</v>
      </c>
      <c r="L20" s="25">
        <v>14</v>
      </c>
      <c r="M20" s="25"/>
      <c r="N20" s="25"/>
      <c r="O20" s="25"/>
      <c r="P20" s="25"/>
      <c r="Q20" s="25"/>
      <c r="R20" s="25"/>
      <c r="S20" s="25">
        <v>17</v>
      </c>
      <c r="T20" s="25"/>
      <c r="U20" s="25">
        <v>4</v>
      </c>
      <c r="V20" s="25"/>
      <c r="W20" s="25">
        <f t="shared" si="2"/>
        <v>4</v>
      </c>
      <c r="X20" s="25">
        <f t="shared" si="3"/>
        <v>113</v>
      </c>
      <c r="Y20" s="16">
        <f t="shared" si="0"/>
        <v>2</v>
      </c>
      <c r="Z20" s="26">
        <f t="shared" si="1"/>
        <v>4</v>
      </c>
      <c r="AA20" s="41"/>
    </row>
    <row r="21" spans="1:27" s="26" customFormat="1" ht="14.25">
      <c r="A21" s="21">
        <v>16</v>
      </c>
      <c r="B21" s="27" t="s">
        <v>85</v>
      </c>
      <c r="C21" s="27" t="s">
        <v>86</v>
      </c>
      <c r="D21" s="27" t="s">
        <v>26</v>
      </c>
      <c r="E21" s="28">
        <v>3572</v>
      </c>
      <c r="F21" s="27">
        <v>1155</v>
      </c>
      <c r="G21" s="24"/>
      <c r="H21" s="25"/>
      <c r="I21" s="25"/>
      <c r="J21" s="25">
        <v>13</v>
      </c>
      <c r="K21" s="25"/>
      <c r="L21" s="25"/>
      <c r="M21" s="25"/>
      <c r="N21" s="25"/>
      <c r="O21" s="25"/>
      <c r="P21" s="25">
        <v>4</v>
      </c>
      <c r="Q21" s="25"/>
      <c r="R21" s="25"/>
      <c r="S21" s="25">
        <v>10</v>
      </c>
      <c r="T21" s="25"/>
      <c r="U21" s="25"/>
      <c r="V21" s="25">
        <v>11</v>
      </c>
      <c r="W21" s="25">
        <f t="shared" si="2"/>
        <v>4</v>
      </c>
      <c r="X21" s="25">
        <f t="shared" si="3"/>
        <v>114</v>
      </c>
      <c r="Y21" s="16">
        <f t="shared" si="0"/>
        <v>4</v>
      </c>
      <c r="Z21" s="26">
        <f t="shared" si="1"/>
        <v>10</v>
      </c>
      <c r="AA21" s="41"/>
    </row>
    <row r="22" spans="1:27" s="26" customFormat="1" ht="14.25">
      <c r="A22" s="21">
        <v>17</v>
      </c>
      <c r="B22" s="22" t="s">
        <v>119</v>
      </c>
      <c r="C22" s="22" t="s">
        <v>168</v>
      </c>
      <c r="D22" s="22" t="s">
        <v>91</v>
      </c>
      <c r="E22" s="23">
        <v>13650</v>
      </c>
      <c r="F22" s="22">
        <v>1116</v>
      </c>
      <c r="G22" s="29"/>
      <c r="H22" s="25"/>
      <c r="I22" s="25">
        <v>5</v>
      </c>
      <c r="J22" s="25"/>
      <c r="K22" s="25"/>
      <c r="L22" s="25"/>
      <c r="M22" s="25"/>
      <c r="N22" s="25">
        <v>3</v>
      </c>
      <c r="O22" s="25"/>
      <c r="P22" s="25"/>
      <c r="Q22" s="25"/>
      <c r="R22" s="25"/>
      <c r="S22" s="25"/>
      <c r="T22" s="25"/>
      <c r="U22" s="25"/>
      <c r="V22" s="25"/>
      <c r="W22" s="25">
        <f t="shared" si="2"/>
        <v>2</v>
      </c>
      <c r="X22" s="25">
        <f t="shared" si="3"/>
        <v>122</v>
      </c>
      <c r="Y22" s="16">
        <f t="shared" si="0"/>
        <v>3</v>
      </c>
      <c r="Z22" s="26">
        <f t="shared" si="1"/>
        <v>5</v>
      </c>
      <c r="AA22" s="41"/>
    </row>
    <row r="23" spans="1:27" s="26" customFormat="1" ht="14.25">
      <c r="A23" s="21">
        <v>18</v>
      </c>
      <c r="B23" s="21" t="s">
        <v>64</v>
      </c>
      <c r="C23" s="27" t="s">
        <v>65</v>
      </c>
      <c r="D23" s="27" t="s">
        <v>32</v>
      </c>
      <c r="E23" s="28">
        <v>950</v>
      </c>
      <c r="F23" s="27">
        <v>1059</v>
      </c>
      <c r="G23" s="29"/>
      <c r="H23" s="25"/>
      <c r="I23" s="25"/>
      <c r="J23" s="25"/>
      <c r="K23" s="25"/>
      <c r="L23" s="25">
        <v>9</v>
      </c>
      <c r="M23" s="25"/>
      <c r="N23" s="25"/>
      <c r="O23" s="25"/>
      <c r="P23" s="25"/>
      <c r="Q23" s="25"/>
      <c r="R23" s="25">
        <v>7</v>
      </c>
      <c r="S23" s="25">
        <v>11</v>
      </c>
      <c r="T23" s="25"/>
      <c r="U23" s="25"/>
      <c r="V23" s="25"/>
      <c r="W23" s="25">
        <f t="shared" si="2"/>
        <v>3</v>
      </c>
      <c r="X23" s="25">
        <f t="shared" si="3"/>
        <v>122</v>
      </c>
      <c r="Y23" s="16">
        <f t="shared" si="0"/>
        <v>7</v>
      </c>
      <c r="Z23" s="26">
        <f t="shared" si="1"/>
        <v>9</v>
      </c>
      <c r="AA23" s="41"/>
    </row>
    <row r="24" spans="1:27" s="26" customFormat="1" ht="14.25">
      <c r="A24" s="21">
        <v>19</v>
      </c>
      <c r="B24" s="27" t="s">
        <v>95</v>
      </c>
      <c r="C24" s="27" t="s">
        <v>132</v>
      </c>
      <c r="D24" s="22" t="s">
        <v>26</v>
      </c>
      <c r="E24" s="28">
        <v>4245</v>
      </c>
      <c r="F24" s="27">
        <v>1155</v>
      </c>
      <c r="G24" s="29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8</v>
      </c>
      <c r="T24" s="25">
        <v>1</v>
      </c>
      <c r="U24" s="25"/>
      <c r="V24" s="25"/>
      <c r="W24" s="25">
        <f t="shared" si="2"/>
        <v>2</v>
      </c>
      <c r="X24" s="25">
        <f t="shared" si="3"/>
        <v>123</v>
      </c>
      <c r="Y24" s="16">
        <f t="shared" si="0"/>
        <v>1</v>
      </c>
      <c r="Z24" s="26">
        <f t="shared" si="1"/>
        <v>8</v>
      </c>
      <c r="AA24" s="41"/>
    </row>
    <row r="25" spans="1:27" s="26" customFormat="1" ht="14.25">
      <c r="A25" s="21">
        <v>20</v>
      </c>
      <c r="B25" s="22" t="s">
        <v>99</v>
      </c>
      <c r="C25" s="22" t="s">
        <v>100</v>
      </c>
      <c r="D25" s="22" t="s">
        <v>32</v>
      </c>
      <c r="E25" s="23">
        <v>946</v>
      </c>
      <c r="F25" s="22">
        <v>1059</v>
      </c>
      <c r="G25" s="24"/>
      <c r="H25" s="25"/>
      <c r="I25" s="25"/>
      <c r="J25" s="25"/>
      <c r="K25" s="25"/>
      <c r="L25" s="25">
        <v>6</v>
      </c>
      <c r="M25" s="25"/>
      <c r="N25" s="25"/>
      <c r="O25" s="25">
        <v>3</v>
      </c>
      <c r="P25" s="25"/>
      <c r="Q25" s="25"/>
      <c r="R25" s="25"/>
      <c r="S25" s="25"/>
      <c r="T25" s="25"/>
      <c r="U25" s="25"/>
      <c r="V25" s="25"/>
      <c r="W25" s="25">
        <f t="shared" si="2"/>
        <v>2</v>
      </c>
      <c r="X25" s="25">
        <f t="shared" si="3"/>
        <v>123</v>
      </c>
      <c r="Y25" s="16">
        <f t="shared" si="0"/>
        <v>3</v>
      </c>
      <c r="Z25" s="26">
        <f t="shared" si="1"/>
        <v>6</v>
      </c>
      <c r="AA25" s="41"/>
    </row>
    <row r="26" spans="1:27" s="26" customFormat="1" ht="14.25">
      <c r="A26" s="21">
        <v>21</v>
      </c>
      <c r="B26" s="27" t="s">
        <v>178</v>
      </c>
      <c r="C26" s="27" t="s">
        <v>179</v>
      </c>
      <c r="D26" s="22" t="s">
        <v>29</v>
      </c>
      <c r="E26" s="28">
        <v>130820</v>
      </c>
      <c r="F26" s="22">
        <v>1078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>
        <v>5</v>
      </c>
      <c r="V26" s="25">
        <v>5</v>
      </c>
      <c r="W26" s="25">
        <f t="shared" si="2"/>
        <v>2</v>
      </c>
      <c r="X26" s="25">
        <f t="shared" si="3"/>
        <v>124</v>
      </c>
      <c r="Y26" s="16">
        <f t="shared" si="0"/>
        <v>5</v>
      </c>
      <c r="Z26" s="26">
        <f t="shared" si="1"/>
        <v>5</v>
      </c>
      <c r="AA26" s="41"/>
    </row>
    <row r="27" spans="1:27" s="26" customFormat="1" ht="14.25">
      <c r="A27" s="21">
        <v>22</v>
      </c>
      <c r="B27" s="27" t="s">
        <v>200</v>
      </c>
      <c r="C27" s="27" t="s">
        <v>201</v>
      </c>
      <c r="D27" s="27" t="s">
        <v>26</v>
      </c>
      <c r="E27" s="28">
        <v>4295</v>
      </c>
      <c r="F27" s="27">
        <v>1155</v>
      </c>
      <c r="G27" s="29"/>
      <c r="H27" s="25"/>
      <c r="I27" s="25"/>
      <c r="J27" s="25">
        <v>9</v>
      </c>
      <c r="K27" s="25">
        <v>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>
        <f t="shared" si="2"/>
        <v>2</v>
      </c>
      <c r="X27" s="25">
        <f t="shared" si="3"/>
        <v>127</v>
      </c>
      <c r="Y27" s="16">
        <f t="shared" si="0"/>
        <v>4</v>
      </c>
      <c r="Z27" s="26">
        <f t="shared" si="1"/>
        <v>9</v>
      </c>
      <c r="AA27" s="41"/>
    </row>
    <row r="28" spans="1:27" s="26" customFormat="1" ht="14.25">
      <c r="A28" s="21">
        <v>23</v>
      </c>
      <c r="B28" s="21" t="s">
        <v>38</v>
      </c>
      <c r="C28" s="27" t="s">
        <v>171</v>
      </c>
      <c r="D28" s="27" t="s">
        <v>91</v>
      </c>
      <c r="E28" s="28">
        <v>8607</v>
      </c>
      <c r="F28" s="27">
        <v>1116</v>
      </c>
      <c r="G28" s="24"/>
      <c r="H28" s="25"/>
      <c r="I28" s="25"/>
      <c r="J28" s="25">
        <v>19</v>
      </c>
      <c r="K28" s="25"/>
      <c r="L28" s="25"/>
      <c r="M28" s="25"/>
      <c r="N28" s="25"/>
      <c r="O28" s="25"/>
      <c r="P28" s="25"/>
      <c r="Q28" s="25"/>
      <c r="R28" s="25">
        <v>5</v>
      </c>
      <c r="S28" s="25">
        <v>12</v>
      </c>
      <c r="T28" s="25"/>
      <c r="U28" s="25"/>
      <c r="V28" s="25"/>
      <c r="W28" s="25">
        <f t="shared" si="2"/>
        <v>3</v>
      </c>
      <c r="X28" s="25">
        <f t="shared" si="3"/>
        <v>131</v>
      </c>
      <c r="Y28" s="16">
        <f t="shared" si="0"/>
        <v>5</v>
      </c>
      <c r="Z28" s="26">
        <f t="shared" si="1"/>
        <v>12</v>
      </c>
      <c r="AA28" s="41"/>
    </row>
    <row r="29" spans="1:27" s="26" customFormat="1" ht="14.25">
      <c r="A29" s="21">
        <v>24</v>
      </c>
      <c r="B29" s="22" t="s">
        <v>56</v>
      </c>
      <c r="C29" s="22" t="s">
        <v>202</v>
      </c>
      <c r="D29" s="22" t="s">
        <v>26</v>
      </c>
      <c r="E29" s="22">
        <v>4416</v>
      </c>
      <c r="F29" s="22">
        <v>1155</v>
      </c>
      <c r="G29" s="24"/>
      <c r="H29" s="25"/>
      <c r="I29" s="25"/>
      <c r="J29" s="25"/>
      <c r="K29" s="25">
        <v>12</v>
      </c>
      <c r="L29" s="25"/>
      <c r="M29" s="25"/>
      <c r="N29" s="25"/>
      <c r="O29" s="25">
        <v>5</v>
      </c>
      <c r="P29" s="25"/>
      <c r="Q29" s="25"/>
      <c r="R29" s="25"/>
      <c r="S29" s="25"/>
      <c r="T29" s="25"/>
      <c r="U29" s="25"/>
      <c r="V29" s="25"/>
      <c r="W29" s="25">
        <f t="shared" si="2"/>
        <v>2</v>
      </c>
      <c r="X29" s="25">
        <f t="shared" si="3"/>
        <v>131</v>
      </c>
      <c r="Y29" s="16">
        <f t="shared" si="0"/>
        <v>5</v>
      </c>
      <c r="Z29" s="26">
        <f t="shared" si="1"/>
        <v>12</v>
      </c>
      <c r="AA29" s="41"/>
    </row>
    <row r="30" spans="1:27" s="26" customFormat="1" ht="14.25">
      <c r="A30" s="21">
        <v>25</v>
      </c>
      <c r="B30" s="27" t="s">
        <v>203</v>
      </c>
      <c r="C30" s="27" t="s">
        <v>204</v>
      </c>
      <c r="D30" s="27" t="s">
        <v>35</v>
      </c>
      <c r="E30" s="28">
        <v>133</v>
      </c>
      <c r="F30" s="27">
        <v>1173</v>
      </c>
      <c r="G30" s="29"/>
      <c r="H30" s="25"/>
      <c r="I30" s="25"/>
      <c r="J30" s="25"/>
      <c r="K30" s="25">
        <v>8</v>
      </c>
      <c r="L30" s="25"/>
      <c r="M30" s="25"/>
      <c r="N30" s="25"/>
      <c r="O30" s="25">
        <v>10</v>
      </c>
      <c r="P30" s="25"/>
      <c r="Q30" s="25"/>
      <c r="R30" s="25"/>
      <c r="S30" s="25"/>
      <c r="T30" s="25"/>
      <c r="U30" s="25"/>
      <c r="V30" s="25"/>
      <c r="W30" s="25">
        <f t="shared" si="2"/>
        <v>2</v>
      </c>
      <c r="X30" s="25">
        <f t="shared" si="3"/>
        <v>132</v>
      </c>
      <c r="Y30" s="16">
        <f t="shared" si="0"/>
        <v>8</v>
      </c>
      <c r="Z30" s="26">
        <f t="shared" si="1"/>
        <v>10</v>
      </c>
      <c r="AA30" s="41"/>
    </row>
    <row r="31" spans="1:27" s="26" customFormat="1" ht="14.25">
      <c r="A31" s="21">
        <v>26</v>
      </c>
      <c r="B31" s="27" t="s">
        <v>158</v>
      </c>
      <c r="C31" s="27" t="s">
        <v>159</v>
      </c>
      <c r="D31" s="27" t="s">
        <v>91</v>
      </c>
      <c r="E31" s="28">
        <v>23544</v>
      </c>
      <c r="F31" s="27">
        <v>1116</v>
      </c>
      <c r="G31" s="24"/>
      <c r="H31" s="25"/>
      <c r="I31" s="25"/>
      <c r="J31" s="25">
        <v>19</v>
      </c>
      <c r="K31" s="25"/>
      <c r="L31" s="25">
        <v>14</v>
      </c>
      <c r="M31" s="25"/>
      <c r="N31" s="25"/>
      <c r="O31" s="25"/>
      <c r="P31" s="25">
        <v>5</v>
      </c>
      <c r="Q31" s="25"/>
      <c r="R31" s="25"/>
      <c r="S31" s="25"/>
      <c r="T31" s="25"/>
      <c r="U31" s="25"/>
      <c r="V31" s="25"/>
      <c r="W31" s="25">
        <f t="shared" si="2"/>
        <v>3</v>
      </c>
      <c r="X31" s="25">
        <f t="shared" si="3"/>
        <v>133</v>
      </c>
      <c r="Y31" s="16">
        <f t="shared" si="0"/>
        <v>5</v>
      </c>
      <c r="Z31" s="26">
        <f t="shared" si="1"/>
        <v>14</v>
      </c>
      <c r="AA31" s="41"/>
    </row>
    <row r="32" spans="1:27" s="26" customFormat="1" ht="14.25">
      <c r="A32" s="21">
        <v>27</v>
      </c>
      <c r="B32" s="27" t="s">
        <v>27</v>
      </c>
      <c r="C32" s="27" t="s">
        <v>239</v>
      </c>
      <c r="D32" s="27" t="s">
        <v>26</v>
      </c>
      <c r="E32" s="28">
        <v>4422</v>
      </c>
      <c r="F32" s="27">
        <v>1155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1</v>
      </c>
      <c r="T32" s="25"/>
      <c r="U32" s="25"/>
      <c r="V32" s="25"/>
      <c r="W32" s="25">
        <f t="shared" si="2"/>
        <v>1</v>
      </c>
      <c r="X32" s="25">
        <f t="shared" si="3"/>
        <v>134</v>
      </c>
      <c r="Y32" s="16">
        <f t="shared" si="0"/>
        <v>1</v>
      </c>
      <c r="Z32" s="26" t="e">
        <f t="shared" si="1"/>
        <v>#NUM!</v>
      </c>
      <c r="AA32" s="41"/>
    </row>
    <row r="33" spans="1:27" s="26" customFormat="1" ht="14.25">
      <c r="A33" s="21">
        <v>28</v>
      </c>
      <c r="B33" s="22" t="s">
        <v>240</v>
      </c>
      <c r="C33" s="22" t="s">
        <v>205</v>
      </c>
      <c r="D33" s="22" t="s">
        <v>206</v>
      </c>
      <c r="E33" s="23">
        <v>11087</v>
      </c>
      <c r="F33" s="39">
        <v>1127</v>
      </c>
      <c r="G33" s="24"/>
      <c r="H33" s="25"/>
      <c r="I33" s="25">
        <v>4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>
        <f t="shared" si="2"/>
        <v>1</v>
      </c>
      <c r="X33" s="25">
        <f t="shared" si="3"/>
        <v>137</v>
      </c>
      <c r="Y33" s="16">
        <f t="shared" si="0"/>
        <v>4</v>
      </c>
      <c r="Z33" s="26" t="e">
        <f t="shared" si="1"/>
        <v>#NUM!</v>
      </c>
      <c r="AA33" s="41"/>
    </row>
    <row r="34" spans="1:27" s="26" customFormat="1" ht="14.25">
      <c r="A34" s="21">
        <v>29</v>
      </c>
      <c r="B34" s="22" t="s">
        <v>48</v>
      </c>
      <c r="C34" s="22" t="s">
        <v>49</v>
      </c>
      <c r="D34" s="22" t="s">
        <v>32</v>
      </c>
      <c r="E34" s="23">
        <v>1265</v>
      </c>
      <c r="F34" s="22">
        <v>1059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v>4</v>
      </c>
      <c r="W34" s="25">
        <f t="shared" si="2"/>
        <v>1</v>
      </c>
      <c r="X34" s="25">
        <f t="shared" si="3"/>
        <v>137</v>
      </c>
      <c r="Y34" s="16">
        <f t="shared" si="0"/>
        <v>4</v>
      </c>
      <c r="Z34" s="26" t="e">
        <f t="shared" si="1"/>
        <v>#NUM!</v>
      </c>
      <c r="AA34" s="41"/>
    </row>
    <row r="35" spans="1:27" s="26" customFormat="1" ht="14.25">
      <c r="A35" s="21">
        <v>30</v>
      </c>
      <c r="B35" s="22" t="s">
        <v>73</v>
      </c>
      <c r="C35" s="22" t="s">
        <v>74</v>
      </c>
      <c r="D35" s="22" t="s">
        <v>32</v>
      </c>
      <c r="E35" s="23">
        <v>948</v>
      </c>
      <c r="F35" s="22">
        <v>1059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5</v>
      </c>
      <c r="T35" s="25"/>
      <c r="U35" s="25"/>
      <c r="V35" s="25"/>
      <c r="W35" s="25">
        <f t="shared" si="2"/>
        <v>1</v>
      </c>
      <c r="X35" s="25">
        <f t="shared" si="3"/>
        <v>138</v>
      </c>
      <c r="Y35" s="16">
        <f t="shared" si="0"/>
        <v>5</v>
      </c>
      <c r="Z35" s="26" t="e">
        <f t="shared" si="1"/>
        <v>#NUM!</v>
      </c>
      <c r="AA35" s="41"/>
    </row>
    <row r="36" spans="1:27" s="26" customFormat="1" ht="14.25">
      <c r="A36" s="21">
        <v>31</v>
      </c>
      <c r="B36" s="27" t="s">
        <v>38</v>
      </c>
      <c r="C36" s="27" t="s">
        <v>161</v>
      </c>
      <c r="D36" s="30">
        <v>505</v>
      </c>
      <c r="E36" s="28">
        <v>5541</v>
      </c>
      <c r="F36" s="27">
        <v>902</v>
      </c>
      <c r="G36" s="24"/>
      <c r="H36" s="25"/>
      <c r="I36" s="25">
        <v>6</v>
      </c>
      <c r="J36" s="25">
        <v>19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>
        <f t="shared" si="2"/>
        <v>2</v>
      </c>
      <c r="X36" s="25">
        <f t="shared" si="3"/>
        <v>139</v>
      </c>
      <c r="Y36" s="16">
        <f t="shared" si="0"/>
        <v>6</v>
      </c>
      <c r="Z36" s="26">
        <f t="shared" si="1"/>
        <v>19</v>
      </c>
      <c r="AA36" s="41"/>
    </row>
    <row r="37" spans="1:27" s="26" customFormat="1" ht="14.25">
      <c r="A37" s="21">
        <v>32</v>
      </c>
      <c r="B37" s="27" t="s">
        <v>164</v>
      </c>
      <c r="C37" s="27" t="s">
        <v>154</v>
      </c>
      <c r="D37" s="27" t="s">
        <v>32</v>
      </c>
      <c r="E37" s="28">
        <v>732</v>
      </c>
      <c r="F37" s="27">
        <v>1059</v>
      </c>
      <c r="G37" s="29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>
        <v>6</v>
      </c>
      <c r="T37" s="25"/>
      <c r="U37" s="25"/>
      <c r="V37" s="25"/>
      <c r="W37" s="25">
        <f t="shared" si="2"/>
        <v>1</v>
      </c>
      <c r="X37" s="25">
        <f t="shared" si="3"/>
        <v>139</v>
      </c>
      <c r="Y37" s="16">
        <f t="shared" si="0"/>
        <v>6</v>
      </c>
      <c r="Z37" s="26" t="e">
        <f t="shared" si="1"/>
        <v>#NUM!</v>
      </c>
      <c r="AA37" s="41"/>
    </row>
    <row r="38" spans="1:27" s="26" customFormat="1" ht="14.25">
      <c r="A38" s="21">
        <v>33</v>
      </c>
      <c r="B38" s="22" t="s">
        <v>44</v>
      </c>
      <c r="C38" s="22" t="s">
        <v>58</v>
      </c>
      <c r="D38" s="22" t="s">
        <v>32</v>
      </c>
      <c r="E38" s="23">
        <v>313</v>
      </c>
      <c r="F38" s="22">
        <v>1059</v>
      </c>
      <c r="G38" s="29"/>
      <c r="H38" s="25"/>
      <c r="I38" s="25"/>
      <c r="J38" s="25"/>
      <c r="K38" s="25"/>
      <c r="L38" s="25"/>
      <c r="M38" s="25"/>
      <c r="N38" s="25"/>
      <c r="O38" s="25"/>
      <c r="P38" s="25"/>
      <c r="Q38" s="25">
        <v>6</v>
      </c>
      <c r="R38" s="25"/>
      <c r="S38" s="25"/>
      <c r="T38" s="25"/>
      <c r="U38" s="25"/>
      <c r="V38" s="25"/>
      <c r="W38" s="25">
        <f t="shared" si="2"/>
        <v>1</v>
      </c>
      <c r="X38" s="25">
        <f t="shared" si="3"/>
        <v>139</v>
      </c>
      <c r="Y38" s="16">
        <f t="shared" si="0"/>
        <v>6</v>
      </c>
      <c r="Z38" s="26" t="e">
        <f t="shared" si="1"/>
        <v>#NUM!</v>
      </c>
      <c r="AA38" s="41"/>
    </row>
    <row r="39" spans="1:27" s="26" customFormat="1" ht="14.25">
      <c r="A39" s="21">
        <v>34</v>
      </c>
      <c r="B39" s="27" t="s">
        <v>129</v>
      </c>
      <c r="C39" s="27" t="s">
        <v>241</v>
      </c>
      <c r="D39" s="22" t="s">
        <v>29</v>
      </c>
      <c r="E39" s="28">
        <v>127733</v>
      </c>
      <c r="F39" s="27">
        <v>1078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>
        <v>8</v>
      </c>
      <c r="W39" s="25">
        <f t="shared" si="2"/>
        <v>1</v>
      </c>
      <c r="X39" s="25">
        <f t="shared" si="3"/>
        <v>141</v>
      </c>
      <c r="Y39" s="16">
        <f t="shared" si="0"/>
        <v>8</v>
      </c>
      <c r="Z39" s="26" t="e">
        <f t="shared" si="1"/>
        <v>#NUM!</v>
      </c>
      <c r="AA39" s="41"/>
    </row>
    <row r="40" spans="1:27" s="26" customFormat="1" ht="14.25">
      <c r="A40" s="21">
        <v>35</v>
      </c>
      <c r="B40" s="22" t="s">
        <v>207</v>
      </c>
      <c r="C40" s="22" t="s">
        <v>208</v>
      </c>
      <c r="D40" s="22" t="s">
        <v>112</v>
      </c>
      <c r="E40" s="23">
        <v>231</v>
      </c>
      <c r="F40" s="22">
        <v>1148</v>
      </c>
      <c r="G40" s="24"/>
      <c r="H40" s="25"/>
      <c r="I40" s="25"/>
      <c r="J40" s="25">
        <v>9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>
        <f t="shared" si="2"/>
        <v>1</v>
      </c>
      <c r="X40" s="25">
        <f t="shared" si="3"/>
        <v>142</v>
      </c>
      <c r="Y40" s="16">
        <f t="shared" si="0"/>
        <v>9</v>
      </c>
      <c r="Z40" s="26" t="e">
        <f t="shared" si="1"/>
        <v>#NUM!</v>
      </c>
      <c r="AA40" s="41"/>
    </row>
    <row r="41" spans="1:27" s="26" customFormat="1" ht="14.25">
      <c r="A41" s="21">
        <v>36</v>
      </c>
      <c r="B41" s="21" t="s">
        <v>68</v>
      </c>
      <c r="C41" s="21" t="s">
        <v>101</v>
      </c>
      <c r="D41" s="27" t="s">
        <v>29</v>
      </c>
      <c r="E41" s="21">
        <v>52467</v>
      </c>
      <c r="F41" s="21">
        <v>1078</v>
      </c>
      <c r="G41" s="29"/>
      <c r="H41" s="25"/>
      <c r="I41" s="25"/>
      <c r="J41" s="25"/>
      <c r="K41" s="25">
        <v>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>
        <f t="shared" si="2"/>
        <v>1</v>
      </c>
      <c r="X41" s="25">
        <f t="shared" si="3"/>
        <v>142</v>
      </c>
      <c r="Y41" s="16">
        <f t="shared" si="0"/>
        <v>9</v>
      </c>
      <c r="Z41" s="26" t="e">
        <f t="shared" si="1"/>
        <v>#NUM!</v>
      </c>
      <c r="AA41" s="41"/>
    </row>
    <row r="42" spans="1:27" s="26" customFormat="1" ht="14.25">
      <c r="A42" s="21">
        <v>37</v>
      </c>
      <c r="B42" s="21" t="s">
        <v>71</v>
      </c>
      <c r="C42" s="21" t="s">
        <v>72</v>
      </c>
      <c r="D42" s="21" t="s">
        <v>29</v>
      </c>
      <c r="E42" s="21">
        <v>142207</v>
      </c>
      <c r="F42" s="21">
        <v>1078</v>
      </c>
      <c r="G42" s="2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>
        <v>9</v>
      </c>
      <c r="W42" s="25">
        <f t="shared" si="2"/>
        <v>1</v>
      </c>
      <c r="X42" s="25">
        <f t="shared" si="3"/>
        <v>142</v>
      </c>
      <c r="Y42" s="16">
        <f t="shared" si="0"/>
        <v>9</v>
      </c>
      <c r="Z42" s="26" t="e">
        <f t="shared" si="1"/>
        <v>#NUM!</v>
      </c>
      <c r="AA42" s="41"/>
    </row>
    <row r="43" spans="1:27" s="26" customFormat="1" ht="14.25">
      <c r="A43" s="21">
        <v>38</v>
      </c>
      <c r="B43" s="27" t="s">
        <v>64</v>
      </c>
      <c r="C43" s="27" t="s">
        <v>108</v>
      </c>
      <c r="D43" s="27" t="s">
        <v>242</v>
      </c>
      <c r="E43" s="28">
        <v>133454</v>
      </c>
      <c r="F43" s="27">
        <v>1101</v>
      </c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>
        <v>9</v>
      </c>
      <c r="V43" s="25"/>
      <c r="W43" s="25">
        <f t="shared" si="2"/>
        <v>1</v>
      </c>
      <c r="X43" s="25">
        <f t="shared" si="3"/>
        <v>142</v>
      </c>
      <c r="Y43" s="16">
        <f t="shared" si="0"/>
        <v>9</v>
      </c>
      <c r="Z43" s="26" t="e">
        <f t="shared" si="1"/>
        <v>#NUM!</v>
      </c>
      <c r="AA43" s="41"/>
    </row>
    <row r="44" spans="1:27" s="26" customFormat="1" ht="14.25">
      <c r="A44" s="21">
        <v>39</v>
      </c>
      <c r="B44" s="27" t="s">
        <v>124</v>
      </c>
      <c r="C44" s="27" t="s">
        <v>125</v>
      </c>
      <c r="D44" s="27" t="s">
        <v>35</v>
      </c>
      <c r="E44" s="28">
        <v>708</v>
      </c>
      <c r="F44" s="27">
        <v>1173</v>
      </c>
      <c r="G44" s="29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>
        <v>11</v>
      </c>
      <c r="V44" s="25"/>
      <c r="W44" s="25">
        <f t="shared" si="2"/>
        <v>1</v>
      </c>
      <c r="X44" s="25">
        <f t="shared" si="3"/>
        <v>144</v>
      </c>
      <c r="Y44" s="16">
        <f t="shared" si="0"/>
        <v>11</v>
      </c>
      <c r="Z44" s="26" t="e">
        <f t="shared" si="1"/>
        <v>#NUM!</v>
      </c>
      <c r="AA44" s="41"/>
    </row>
    <row r="45" spans="1:27" s="26" customFormat="1" ht="14.25">
      <c r="A45" s="21">
        <v>40</v>
      </c>
      <c r="B45" s="27" t="s">
        <v>192</v>
      </c>
      <c r="C45" s="27" t="s">
        <v>209</v>
      </c>
      <c r="D45" s="27" t="s">
        <v>29</v>
      </c>
      <c r="E45" s="28">
        <v>137137</v>
      </c>
      <c r="F45" s="27">
        <v>1078</v>
      </c>
      <c r="G45" s="24"/>
      <c r="H45" s="25"/>
      <c r="I45" s="25"/>
      <c r="J45" s="25">
        <v>13</v>
      </c>
      <c r="K45" s="25"/>
      <c r="L45" s="25"/>
      <c r="M45" s="25"/>
      <c r="N45" s="25"/>
      <c r="O45" s="25"/>
      <c r="P45" s="25"/>
      <c r="Q45" s="25"/>
      <c r="R45" s="25"/>
      <c r="S45" s="25">
        <v>17</v>
      </c>
      <c r="T45" s="25"/>
      <c r="U45" s="25"/>
      <c r="V45" s="25"/>
      <c r="W45" s="25">
        <f t="shared" si="2"/>
        <v>2</v>
      </c>
      <c r="X45" s="25">
        <f t="shared" si="3"/>
        <v>144</v>
      </c>
      <c r="Y45" s="16">
        <f t="shared" si="0"/>
        <v>13</v>
      </c>
      <c r="Z45" s="26">
        <f t="shared" si="1"/>
        <v>17</v>
      </c>
      <c r="AA45" s="41"/>
    </row>
    <row r="46" spans="1:27" s="26" customFormat="1" ht="14.25">
      <c r="A46" s="21">
        <v>41</v>
      </c>
      <c r="B46" s="27" t="s">
        <v>119</v>
      </c>
      <c r="C46" s="27" t="s">
        <v>120</v>
      </c>
      <c r="D46" s="27" t="s">
        <v>121</v>
      </c>
      <c r="E46" s="28">
        <v>5155</v>
      </c>
      <c r="F46" s="21">
        <v>1070</v>
      </c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>
        <v>12</v>
      </c>
      <c r="W46" s="25">
        <f t="shared" si="2"/>
        <v>1</v>
      </c>
      <c r="X46" s="25">
        <f t="shared" si="3"/>
        <v>145</v>
      </c>
      <c r="Y46" s="16">
        <f t="shared" si="0"/>
        <v>12</v>
      </c>
      <c r="Z46" s="26" t="e">
        <f t="shared" si="1"/>
        <v>#NUM!</v>
      </c>
      <c r="AA46" s="41"/>
    </row>
    <row r="47" spans="1:27" s="26" customFormat="1" ht="14.25">
      <c r="A47" s="21">
        <v>42</v>
      </c>
      <c r="B47" s="21" t="s">
        <v>126</v>
      </c>
      <c r="C47" s="21" t="s">
        <v>127</v>
      </c>
      <c r="D47" s="22" t="s">
        <v>35</v>
      </c>
      <c r="E47" s="21">
        <v>564</v>
      </c>
      <c r="F47" s="21">
        <v>1173</v>
      </c>
      <c r="G47" s="29"/>
      <c r="H47" s="25"/>
      <c r="I47" s="25"/>
      <c r="J47" s="25">
        <v>12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>
        <f t="shared" si="2"/>
        <v>1</v>
      </c>
      <c r="X47" s="25">
        <f t="shared" si="3"/>
        <v>145</v>
      </c>
      <c r="Y47" s="16">
        <f t="shared" si="0"/>
        <v>12</v>
      </c>
      <c r="Z47" s="26" t="e">
        <f t="shared" si="1"/>
        <v>#NUM!</v>
      </c>
      <c r="AA47" s="41"/>
    </row>
    <row r="48" spans="1:27" s="26" customFormat="1" ht="14.25">
      <c r="A48" s="21">
        <v>43</v>
      </c>
      <c r="B48" s="22" t="s">
        <v>110</v>
      </c>
      <c r="C48" s="22" t="s">
        <v>111</v>
      </c>
      <c r="D48" s="22" t="s">
        <v>32</v>
      </c>
      <c r="E48" s="23">
        <v>279</v>
      </c>
      <c r="F48" s="22">
        <v>1059</v>
      </c>
      <c r="G48" s="29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>
        <v>13</v>
      </c>
      <c r="T48" s="25"/>
      <c r="U48" s="25"/>
      <c r="V48" s="25"/>
      <c r="W48" s="25">
        <f t="shared" si="2"/>
        <v>1</v>
      </c>
      <c r="X48" s="25">
        <f t="shared" si="3"/>
        <v>146</v>
      </c>
      <c r="Y48" s="16">
        <f t="shared" si="0"/>
        <v>13</v>
      </c>
      <c r="Z48" s="26" t="e">
        <f t="shared" si="1"/>
        <v>#NUM!</v>
      </c>
      <c r="AA48" s="41"/>
    </row>
    <row r="49" spans="1:27" s="26" customFormat="1" ht="14.25">
      <c r="A49" s="21">
        <v>44</v>
      </c>
      <c r="B49" s="27" t="s">
        <v>54</v>
      </c>
      <c r="C49" s="27" t="s">
        <v>55</v>
      </c>
      <c r="D49" s="27" t="s">
        <v>32</v>
      </c>
      <c r="E49" s="28">
        <v>600</v>
      </c>
      <c r="F49" s="27">
        <v>1059</v>
      </c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>
        <v>15</v>
      </c>
      <c r="W49" s="25">
        <f t="shared" si="2"/>
        <v>1</v>
      </c>
      <c r="X49" s="25">
        <f t="shared" si="3"/>
        <v>148</v>
      </c>
      <c r="Y49" s="16">
        <f t="shared" si="0"/>
        <v>15</v>
      </c>
      <c r="Z49" s="26" t="e">
        <f t="shared" si="1"/>
        <v>#NUM!</v>
      </c>
      <c r="AA49" s="41"/>
    </row>
    <row r="50" spans="1:27" s="26" customFormat="1" ht="14.25">
      <c r="A50" s="21">
        <v>45</v>
      </c>
      <c r="B50" s="27" t="s">
        <v>89</v>
      </c>
      <c r="C50" s="27" t="s">
        <v>148</v>
      </c>
      <c r="D50" s="27" t="s">
        <v>26</v>
      </c>
      <c r="E50" s="28">
        <v>4257</v>
      </c>
      <c r="F50" s="27">
        <v>1155</v>
      </c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>
        <v>15</v>
      </c>
      <c r="W50" s="25">
        <f t="shared" si="2"/>
        <v>1</v>
      </c>
      <c r="X50" s="25">
        <f t="shared" si="3"/>
        <v>148</v>
      </c>
      <c r="Y50" s="16">
        <f t="shared" si="0"/>
        <v>15</v>
      </c>
      <c r="Z50" s="26" t="e">
        <f t="shared" si="1"/>
        <v>#NUM!</v>
      </c>
      <c r="AA50" s="41"/>
    </row>
    <row r="51" spans="1:27" s="26" customFormat="1" ht="14.25">
      <c r="A51" s="21">
        <v>46</v>
      </c>
      <c r="B51" s="27" t="s">
        <v>243</v>
      </c>
      <c r="C51" s="27" t="s">
        <v>244</v>
      </c>
      <c r="D51" s="22" t="s">
        <v>32</v>
      </c>
      <c r="E51" s="28">
        <v>587</v>
      </c>
      <c r="F51" s="27">
        <v>1059</v>
      </c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17</v>
      </c>
      <c r="T51" s="25"/>
      <c r="U51" s="25"/>
      <c r="V51" s="25"/>
      <c r="W51" s="25">
        <f t="shared" si="2"/>
        <v>1</v>
      </c>
      <c r="X51" s="25">
        <f t="shared" si="3"/>
        <v>150</v>
      </c>
      <c r="Y51" s="16">
        <f t="shared" si="0"/>
        <v>17</v>
      </c>
      <c r="Z51" s="26" t="e">
        <f t="shared" si="1"/>
        <v>#NUM!</v>
      </c>
      <c r="AA51" s="41"/>
    </row>
    <row r="52" spans="1:27" s="26" customFormat="1" ht="14.25">
      <c r="A52" s="21">
        <v>47</v>
      </c>
      <c r="B52" s="27" t="s">
        <v>210</v>
      </c>
      <c r="C52" s="27" t="s">
        <v>211</v>
      </c>
      <c r="D52" s="27" t="s">
        <v>26</v>
      </c>
      <c r="E52" s="28">
        <v>4347</v>
      </c>
      <c r="F52" s="27">
        <v>1155</v>
      </c>
      <c r="G52" s="24"/>
      <c r="H52" s="25"/>
      <c r="I52" s="25"/>
      <c r="J52" s="25">
        <v>19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>
        <f t="shared" si="2"/>
        <v>1</v>
      </c>
      <c r="X52" s="25">
        <f t="shared" si="3"/>
        <v>152</v>
      </c>
      <c r="Y52" s="16">
        <f t="shared" si="0"/>
        <v>19</v>
      </c>
      <c r="Z52" s="26" t="e">
        <f t="shared" si="1"/>
        <v>#NUM!</v>
      </c>
      <c r="AA52" s="41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BL805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V7" sqref="V7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3.5546875" style="4" customWidth="1"/>
    <col min="8" max="15" width="6.3359375" style="1" bestFit="1" customWidth="1"/>
    <col min="16" max="16" width="6.3359375" style="37" bestFit="1" customWidth="1"/>
    <col min="17" max="20" width="6.3359375" style="1" bestFit="1" customWidth="1"/>
    <col min="21" max="21" width="7.5546875" style="6" customWidth="1"/>
    <col min="22" max="22" width="5.6640625" style="6" customWidth="1"/>
    <col min="23" max="23" width="15.99609375" style="17" bestFit="1" customWidth="1"/>
    <col min="24" max="24" width="5.21484375" style="1" customWidth="1"/>
    <col min="25" max="56" width="7.6640625" style="1" customWidth="1"/>
    <col min="57" max="58" width="6.6640625" style="1" customWidth="1"/>
    <col min="59" max="60" width="7.6640625" style="1" customWidth="1"/>
    <col min="61" max="62" width="6.6640625" style="1" customWidth="1"/>
    <col min="63" max="64" width="7.6640625" style="1" customWidth="1"/>
    <col min="65" max="16384" width="9.6640625" style="1" customWidth="1"/>
  </cols>
  <sheetData>
    <row r="1" spans="2:64" ht="18">
      <c r="B1" s="2" t="s">
        <v>0</v>
      </c>
      <c r="E1" s="3"/>
      <c r="H1" s="5">
        <v>39179</v>
      </c>
      <c r="I1" s="5">
        <v>39186</v>
      </c>
      <c r="J1" s="5">
        <v>39200</v>
      </c>
      <c r="K1" s="5">
        <v>39207</v>
      </c>
      <c r="L1" s="5">
        <v>39214</v>
      </c>
      <c r="M1" s="5">
        <v>39228</v>
      </c>
      <c r="N1" s="5">
        <v>39235</v>
      </c>
      <c r="O1" s="5">
        <v>39249</v>
      </c>
      <c r="P1" s="5">
        <v>39256</v>
      </c>
      <c r="Q1" s="5">
        <v>39277</v>
      </c>
      <c r="R1" s="5">
        <v>39326</v>
      </c>
      <c r="S1" s="5">
        <v>39340</v>
      </c>
      <c r="T1" s="5">
        <v>39361</v>
      </c>
      <c r="U1" s="6" t="s">
        <v>1</v>
      </c>
      <c r="W1" s="7" t="s">
        <v>2</v>
      </c>
      <c r="X1" s="8">
        <v>12</v>
      </c>
      <c r="Y1" s="1" t="s">
        <v>3</v>
      </c>
      <c r="AB1" s="9"/>
      <c r="AF1" s="9"/>
      <c r="AJ1" s="9"/>
      <c r="AN1" s="9"/>
      <c r="AR1" s="9"/>
      <c r="AV1" s="9"/>
      <c r="AZ1" s="9"/>
      <c r="BD1" s="9"/>
      <c r="BH1" s="9"/>
      <c r="BL1" s="9"/>
    </row>
    <row r="2" spans="2:28" ht="18">
      <c r="B2" s="2" t="s">
        <v>113</v>
      </c>
      <c r="C2" s="10"/>
      <c r="D2" s="2" t="s">
        <v>114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6" t="s">
        <v>7</v>
      </c>
      <c r="W2" s="7" t="s">
        <v>8</v>
      </c>
      <c r="X2" s="1">
        <f>ROUNDDOWN(X1*1/2+1,0)</f>
        <v>7</v>
      </c>
      <c r="AB2" s="9"/>
    </row>
    <row r="3" spans="2:24" ht="15">
      <c r="B3" s="13" t="s">
        <v>191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9</v>
      </c>
      <c r="V3" s="16" t="s">
        <v>10</v>
      </c>
      <c r="X3" s="18"/>
    </row>
    <row r="4" spans="2:25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15</v>
      </c>
      <c r="V4" s="6" t="s">
        <v>16</v>
      </c>
      <c r="W4" s="17" t="s">
        <v>17</v>
      </c>
      <c r="X4" s="8">
        <v>17</v>
      </c>
      <c r="Y4" s="1" t="s">
        <v>18</v>
      </c>
    </row>
    <row r="5" spans="1:24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10</v>
      </c>
      <c r="I5" s="20">
        <v>9</v>
      </c>
      <c r="J5" s="14">
        <v>17</v>
      </c>
      <c r="K5" s="14">
        <v>17</v>
      </c>
      <c r="L5" s="14" t="s">
        <v>152</v>
      </c>
      <c r="M5" s="14">
        <v>7</v>
      </c>
      <c r="N5" s="14">
        <v>3</v>
      </c>
      <c r="O5" s="14">
        <v>11</v>
      </c>
      <c r="P5" s="14">
        <v>9</v>
      </c>
      <c r="Q5" s="14">
        <v>17</v>
      </c>
      <c r="R5" s="14">
        <v>5</v>
      </c>
      <c r="S5" s="14">
        <v>6</v>
      </c>
      <c r="T5" s="14">
        <v>7</v>
      </c>
      <c r="W5" s="16"/>
      <c r="X5" s="1">
        <f>X4+1</f>
        <v>18</v>
      </c>
    </row>
    <row r="6" spans="1:24" s="26" customFormat="1" ht="14.25">
      <c r="A6" s="21">
        <v>1</v>
      </c>
      <c r="B6" s="22" t="s">
        <v>36</v>
      </c>
      <c r="C6" s="22" t="s">
        <v>37</v>
      </c>
      <c r="D6" s="22" t="s">
        <v>35</v>
      </c>
      <c r="E6" s="23">
        <v>591</v>
      </c>
      <c r="F6" s="22">
        <v>1173</v>
      </c>
      <c r="G6" s="24">
        <v>180</v>
      </c>
      <c r="H6" s="25">
        <v>4</v>
      </c>
      <c r="I6" s="25">
        <v>2</v>
      </c>
      <c r="J6" s="25">
        <v>2</v>
      </c>
      <c r="K6" s="25">
        <v>7</v>
      </c>
      <c r="L6" s="25"/>
      <c r="M6" s="25">
        <v>8</v>
      </c>
      <c r="N6" s="25"/>
      <c r="O6" s="25">
        <v>1</v>
      </c>
      <c r="P6" s="25">
        <v>2</v>
      </c>
      <c r="Q6" s="25">
        <v>6</v>
      </c>
      <c r="R6" s="25">
        <v>3</v>
      </c>
      <c r="S6" s="25">
        <v>5</v>
      </c>
      <c r="T6" s="25">
        <v>2</v>
      </c>
      <c r="U6" s="25">
        <f aca="true" t="shared" si="0" ref="U6:U37">COUNTA(H6:T6)</f>
        <v>11</v>
      </c>
      <c r="V6" s="25">
        <v>16</v>
      </c>
      <c r="W6" s="16">
        <f aca="true" t="shared" si="1" ref="W6:W37">SMALL(H6:T6,1)</f>
        <v>1</v>
      </c>
      <c r="X6" s="26">
        <f aca="true" t="shared" si="2" ref="X6:X37">SMALL(H6:T6,2)</f>
        <v>2</v>
      </c>
    </row>
    <row r="7" spans="1:24" s="26" customFormat="1" ht="14.25">
      <c r="A7" s="21">
        <v>2</v>
      </c>
      <c r="B7" s="21" t="s">
        <v>126</v>
      </c>
      <c r="C7" s="21" t="s">
        <v>127</v>
      </c>
      <c r="D7" s="22" t="s">
        <v>35</v>
      </c>
      <c r="E7" s="21">
        <v>564</v>
      </c>
      <c r="F7" s="21">
        <v>1173</v>
      </c>
      <c r="G7" s="29">
        <v>250</v>
      </c>
      <c r="H7" s="25"/>
      <c r="I7" s="25"/>
      <c r="J7" s="25">
        <v>12</v>
      </c>
      <c r="K7" s="25">
        <v>2</v>
      </c>
      <c r="L7" s="25"/>
      <c r="M7" s="25">
        <v>1</v>
      </c>
      <c r="N7" s="25"/>
      <c r="O7" s="25">
        <v>3</v>
      </c>
      <c r="P7" s="25"/>
      <c r="Q7" s="25">
        <v>1</v>
      </c>
      <c r="R7" s="25"/>
      <c r="S7" s="25">
        <v>2</v>
      </c>
      <c r="T7" s="25">
        <v>1</v>
      </c>
      <c r="U7" s="25">
        <f t="shared" si="0"/>
        <v>7</v>
      </c>
      <c r="V7" s="25">
        <f aca="true" t="shared" si="3" ref="V7:V38">SUM(H7:T7)+(X$2-U7)*X$5</f>
        <v>22</v>
      </c>
      <c r="W7" s="16">
        <f t="shared" si="1"/>
        <v>1</v>
      </c>
      <c r="X7" s="26">
        <f t="shared" si="2"/>
        <v>1</v>
      </c>
    </row>
    <row r="8" spans="1:24" s="26" customFormat="1" ht="14.25">
      <c r="A8" s="21">
        <v>3</v>
      </c>
      <c r="B8" s="27" t="s">
        <v>79</v>
      </c>
      <c r="C8" s="27" t="s">
        <v>80</v>
      </c>
      <c r="D8" s="22" t="s">
        <v>29</v>
      </c>
      <c r="E8" s="28">
        <v>72402</v>
      </c>
      <c r="F8" s="27">
        <v>1078</v>
      </c>
      <c r="G8" s="24">
        <v>80</v>
      </c>
      <c r="H8" s="25"/>
      <c r="I8" s="25">
        <v>3</v>
      </c>
      <c r="J8" s="25">
        <v>6</v>
      </c>
      <c r="K8" s="25">
        <v>6</v>
      </c>
      <c r="L8" s="25"/>
      <c r="M8" s="25">
        <v>2</v>
      </c>
      <c r="N8" s="25"/>
      <c r="O8" s="25"/>
      <c r="P8" s="25">
        <v>7</v>
      </c>
      <c r="Q8" s="25">
        <v>4</v>
      </c>
      <c r="R8" s="25"/>
      <c r="S8" s="25"/>
      <c r="T8" s="25"/>
      <c r="U8" s="25">
        <f t="shared" si="0"/>
        <v>6</v>
      </c>
      <c r="V8" s="25">
        <f t="shared" si="3"/>
        <v>46</v>
      </c>
      <c r="W8" s="16">
        <f t="shared" si="1"/>
        <v>2</v>
      </c>
      <c r="X8" s="26">
        <f t="shared" si="2"/>
        <v>3</v>
      </c>
    </row>
    <row r="9" spans="1:24" s="26" customFormat="1" ht="14.25">
      <c r="A9" s="21">
        <v>4</v>
      </c>
      <c r="B9" s="27" t="s">
        <v>52</v>
      </c>
      <c r="C9" s="27" t="s">
        <v>53</v>
      </c>
      <c r="D9" s="22" t="s">
        <v>29</v>
      </c>
      <c r="E9" s="28">
        <v>176285</v>
      </c>
      <c r="F9" s="27">
        <v>1078</v>
      </c>
      <c r="G9" s="24">
        <v>30</v>
      </c>
      <c r="H9" s="25">
        <v>5</v>
      </c>
      <c r="I9" s="25">
        <v>7</v>
      </c>
      <c r="J9" s="25"/>
      <c r="K9" s="25"/>
      <c r="L9" s="25"/>
      <c r="M9" s="25">
        <v>4</v>
      </c>
      <c r="N9" s="25"/>
      <c r="O9" s="25"/>
      <c r="P9" s="25">
        <v>8</v>
      </c>
      <c r="Q9" s="25">
        <v>11</v>
      </c>
      <c r="R9" s="25"/>
      <c r="S9" s="25"/>
      <c r="T9" s="25">
        <v>4</v>
      </c>
      <c r="U9" s="25">
        <f t="shared" si="0"/>
        <v>6</v>
      </c>
      <c r="V9" s="25">
        <f t="shared" si="3"/>
        <v>57</v>
      </c>
      <c r="W9" s="16">
        <f t="shared" si="1"/>
        <v>4</v>
      </c>
      <c r="X9" s="26">
        <f t="shared" si="2"/>
        <v>4</v>
      </c>
    </row>
    <row r="10" spans="1:24" s="26" customFormat="1" ht="14.25">
      <c r="A10" s="21">
        <v>5</v>
      </c>
      <c r="B10" s="27" t="s">
        <v>66</v>
      </c>
      <c r="C10" s="27" t="s">
        <v>77</v>
      </c>
      <c r="D10" s="22" t="s">
        <v>29</v>
      </c>
      <c r="E10" s="28">
        <v>167844</v>
      </c>
      <c r="F10" s="27">
        <v>1078</v>
      </c>
      <c r="G10" s="24">
        <v>20</v>
      </c>
      <c r="H10" s="25">
        <v>6</v>
      </c>
      <c r="I10" s="25"/>
      <c r="J10" s="25">
        <v>18</v>
      </c>
      <c r="K10" s="25">
        <v>11</v>
      </c>
      <c r="L10" s="25"/>
      <c r="M10" s="25"/>
      <c r="N10" s="25">
        <v>1</v>
      </c>
      <c r="O10" s="25"/>
      <c r="P10" s="25">
        <v>9</v>
      </c>
      <c r="Q10" s="25">
        <v>3</v>
      </c>
      <c r="R10" s="25"/>
      <c r="S10" s="25"/>
      <c r="T10" s="25"/>
      <c r="U10" s="25">
        <f t="shared" si="0"/>
        <v>6</v>
      </c>
      <c r="V10" s="25">
        <f t="shared" si="3"/>
        <v>66</v>
      </c>
      <c r="W10" s="16">
        <f t="shared" si="1"/>
        <v>1</v>
      </c>
      <c r="X10" s="26">
        <f t="shared" si="2"/>
        <v>3</v>
      </c>
    </row>
    <row r="11" spans="1:24" s="26" customFormat="1" ht="14.25">
      <c r="A11" s="21">
        <v>6</v>
      </c>
      <c r="B11" s="21" t="s">
        <v>68</v>
      </c>
      <c r="C11" s="21" t="s">
        <v>101</v>
      </c>
      <c r="D11" s="27" t="s">
        <v>29</v>
      </c>
      <c r="E11" s="21">
        <v>52467</v>
      </c>
      <c r="F11" s="21">
        <v>1078</v>
      </c>
      <c r="G11" s="29">
        <v>120</v>
      </c>
      <c r="H11" s="25">
        <v>8</v>
      </c>
      <c r="I11" s="25"/>
      <c r="J11" s="25">
        <v>5</v>
      </c>
      <c r="K11" s="25"/>
      <c r="L11" s="25"/>
      <c r="M11" s="25">
        <v>8</v>
      </c>
      <c r="N11" s="25"/>
      <c r="O11" s="25"/>
      <c r="P11" s="25">
        <v>2</v>
      </c>
      <c r="Q11" s="25"/>
      <c r="R11" s="25"/>
      <c r="S11" s="25"/>
      <c r="T11" s="25"/>
      <c r="U11" s="25">
        <f t="shared" si="0"/>
        <v>4</v>
      </c>
      <c r="V11" s="25">
        <f t="shared" si="3"/>
        <v>77</v>
      </c>
      <c r="W11" s="16">
        <f t="shared" si="1"/>
        <v>2</v>
      </c>
      <c r="X11" s="26">
        <f t="shared" si="2"/>
        <v>5</v>
      </c>
    </row>
    <row r="12" spans="1:24" s="26" customFormat="1" ht="14.25">
      <c r="A12" s="21">
        <v>7</v>
      </c>
      <c r="B12" s="27" t="s">
        <v>27</v>
      </c>
      <c r="C12" s="27" t="s">
        <v>78</v>
      </c>
      <c r="D12" s="22" t="s">
        <v>29</v>
      </c>
      <c r="E12" s="28">
        <v>127733</v>
      </c>
      <c r="F12" s="27">
        <v>1078</v>
      </c>
      <c r="G12" s="24">
        <v>50</v>
      </c>
      <c r="H12" s="25"/>
      <c r="I12" s="25">
        <v>5</v>
      </c>
      <c r="J12" s="25"/>
      <c r="K12" s="25">
        <v>10</v>
      </c>
      <c r="L12" s="25"/>
      <c r="M12" s="25"/>
      <c r="N12" s="25">
        <v>2</v>
      </c>
      <c r="O12" s="25"/>
      <c r="P12" s="25"/>
      <c r="Q12" s="25">
        <v>12</v>
      </c>
      <c r="R12" s="25"/>
      <c r="S12" s="25"/>
      <c r="T12" s="25"/>
      <c r="U12" s="25">
        <f t="shared" si="0"/>
        <v>4</v>
      </c>
      <c r="V12" s="25">
        <f t="shared" si="3"/>
        <v>83</v>
      </c>
      <c r="W12" s="16">
        <f t="shared" si="1"/>
        <v>2</v>
      </c>
      <c r="X12" s="26">
        <f t="shared" si="2"/>
        <v>5</v>
      </c>
    </row>
    <row r="13" spans="1:24" s="26" customFormat="1" ht="14.25">
      <c r="A13" s="21">
        <v>8</v>
      </c>
      <c r="B13" s="27" t="s">
        <v>30</v>
      </c>
      <c r="C13" s="27" t="s">
        <v>31</v>
      </c>
      <c r="D13" s="27" t="s">
        <v>32</v>
      </c>
      <c r="E13" s="28">
        <v>589</v>
      </c>
      <c r="F13" s="27">
        <v>1059</v>
      </c>
      <c r="G13" s="24">
        <v>50</v>
      </c>
      <c r="H13" s="25"/>
      <c r="I13" s="25"/>
      <c r="J13" s="25">
        <v>10</v>
      </c>
      <c r="K13" s="25">
        <v>1</v>
      </c>
      <c r="L13" s="25"/>
      <c r="M13" s="25"/>
      <c r="N13" s="25"/>
      <c r="O13" s="25">
        <v>2</v>
      </c>
      <c r="P13" s="25"/>
      <c r="Q13" s="25"/>
      <c r="R13" s="25"/>
      <c r="S13" s="25"/>
      <c r="T13" s="25"/>
      <c r="U13" s="25">
        <f t="shared" si="0"/>
        <v>3</v>
      </c>
      <c r="V13" s="25">
        <f t="shared" si="3"/>
        <v>85</v>
      </c>
      <c r="W13" s="16">
        <f t="shared" si="1"/>
        <v>1</v>
      </c>
      <c r="X13" s="26">
        <f t="shared" si="2"/>
        <v>2</v>
      </c>
    </row>
    <row r="14" spans="1:24" s="26" customFormat="1" ht="14.25">
      <c r="A14" s="21">
        <v>9</v>
      </c>
      <c r="B14" s="22" t="s">
        <v>99</v>
      </c>
      <c r="C14" s="22" t="s">
        <v>100</v>
      </c>
      <c r="D14" s="22" t="s">
        <v>32</v>
      </c>
      <c r="E14" s="23">
        <v>946</v>
      </c>
      <c r="F14" s="22">
        <v>1059</v>
      </c>
      <c r="G14" s="24">
        <v>0</v>
      </c>
      <c r="H14" s="25"/>
      <c r="I14" s="25"/>
      <c r="J14" s="25"/>
      <c r="K14" s="25"/>
      <c r="L14" s="25"/>
      <c r="M14" s="25">
        <v>8</v>
      </c>
      <c r="N14" s="25"/>
      <c r="O14" s="25">
        <v>12</v>
      </c>
      <c r="P14" s="25">
        <v>5</v>
      </c>
      <c r="Q14" s="25">
        <v>7</v>
      </c>
      <c r="R14" s="25"/>
      <c r="S14" s="25"/>
      <c r="T14" s="25"/>
      <c r="U14" s="25">
        <f t="shared" si="0"/>
        <v>4</v>
      </c>
      <c r="V14" s="25">
        <f t="shared" si="3"/>
        <v>86</v>
      </c>
      <c r="W14" s="16">
        <f t="shared" si="1"/>
        <v>5</v>
      </c>
      <c r="X14" s="26">
        <f t="shared" si="2"/>
        <v>7</v>
      </c>
    </row>
    <row r="15" spans="1:24" s="26" customFormat="1" ht="14.25">
      <c r="A15" s="21">
        <v>10</v>
      </c>
      <c r="B15" s="22" t="s">
        <v>24</v>
      </c>
      <c r="C15" s="22" t="s">
        <v>25</v>
      </c>
      <c r="D15" s="22" t="s">
        <v>26</v>
      </c>
      <c r="E15" s="23">
        <v>4670</v>
      </c>
      <c r="F15" s="22">
        <v>1155</v>
      </c>
      <c r="G15" s="24">
        <v>-40</v>
      </c>
      <c r="H15" s="25">
        <v>1</v>
      </c>
      <c r="I15" s="25">
        <v>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f t="shared" si="0"/>
        <v>2</v>
      </c>
      <c r="V15" s="25">
        <f t="shared" si="3"/>
        <v>92</v>
      </c>
      <c r="W15" s="16">
        <f t="shared" si="1"/>
        <v>1</v>
      </c>
      <c r="X15" s="26">
        <f t="shared" si="2"/>
        <v>1</v>
      </c>
    </row>
    <row r="16" spans="1:24" s="26" customFormat="1" ht="14.25">
      <c r="A16" s="21">
        <v>11</v>
      </c>
      <c r="B16" s="27" t="s">
        <v>85</v>
      </c>
      <c r="C16" s="27" t="s">
        <v>86</v>
      </c>
      <c r="D16" s="27" t="s">
        <v>26</v>
      </c>
      <c r="E16" s="28">
        <v>3572</v>
      </c>
      <c r="F16" s="27">
        <v>1155</v>
      </c>
      <c r="G16" s="24">
        <v>170</v>
      </c>
      <c r="H16" s="25"/>
      <c r="I16" s="25"/>
      <c r="J16" s="25">
        <v>13</v>
      </c>
      <c r="K16" s="25"/>
      <c r="L16" s="25"/>
      <c r="M16" s="25"/>
      <c r="N16" s="25"/>
      <c r="O16" s="25">
        <v>5</v>
      </c>
      <c r="P16" s="25"/>
      <c r="Q16" s="25"/>
      <c r="R16" s="25">
        <v>2</v>
      </c>
      <c r="S16" s="25"/>
      <c r="T16" s="25"/>
      <c r="U16" s="25">
        <f t="shared" si="0"/>
        <v>3</v>
      </c>
      <c r="V16" s="25">
        <f t="shared" si="3"/>
        <v>92</v>
      </c>
      <c r="W16" s="16">
        <f t="shared" si="1"/>
        <v>2</v>
      </c>
      <c r="X16" s="26">
        <f t="shared" si="2"/>
        <v>5</v>
      </c>
    </row>
    <row r="17" spans="1:24" s="26" customFormat="1" ht="14.25">
      <c r="A17" s="21">
        <v>12</v>
      </c>
      <c r="B17" s="27" t="s">
        <v>124</v>
      </c>
      <c r="C17" s="27" t="s">
        <v>125</v>
      </c>
      <c r="D17" s="27" t="s">
        <v>35</v>
      </c>
      <c r="E17" s="28">
        <v>708</v>
      </c>
      <c r="F17" s="27">
        <v>1173</v>
      </c>
      <c r="G17" s="29">
        <v>70</v>
      </c>
      <c r="H17" s="25"/>
      <c r="I17" s="25">
        <v>10</v>
      </c>
      <c r="J17" s="25"/>
      <c r="K17" s="25"/>
      <c r="L17" s="25"/>
      <c r="M17" s="25"/>
      <c r="N17" s="25"/>
      <c r="O17" s="25">
        <v>6</v>
      </c>
      <c r="P17" s="25"/>
      <c r="Q17" s="25"/>
      <c r="R17" s="25"/>
      <c r="S17" s="25">
        <v>4</v>
      </c>
      <c r="T17" s="25"/>
      <c r="U17" s="25">
        <f t="shared" si="0"/>
        <v>3</v>
      </c>
      <c r="V17" s="25">
        <f t="shared" si="3"/>
        <v>92</v>
      </c>
      <c r="W17" s="16">
        <f t="shared" si="1"/>
        <v>4</v>
      </c>
      <c r="X17" s="26">
        <f t="shared" si="2"/>
        <v>6</v>
      </c>
    </row>
    <row r="18" spans="1:24" s="26" customFormat="1" ht="14.25">
      <c r="A18" s="21">
        <v>13</v>
      </c>
      <c r="B18" s="21" t="s">
        <v>122</v>
      </c>
      <c r="C18" s="21" t="s">
        <v>232</v>
      </c>
      <c r="D18" s="27" t="s">
        <v>123</v>
      </c>
      <c r="E18" s="21">
        <v>1175</v>
      </c>
      <c r="F18" s="21">
        <v>240</v>
      </c>
      <c r="G18" s="29">
        <v>240</v>
      </c>
      <c r="H18" s="25"/>
      <c r="I18" s="25">
        <v>10</v>
      </c>
      <c r="J18" s="25"/>
      <c r="K18" s="25">
        <v>12</v>
      </c>
      <c r="L18" s="25"/>
      <c r="M18" s="25"/>
      <c r="N18" s="25"/>
      <c r="O18" s="25"/>
      <c r="P18" s="25"/>
      <c r="Q18" s="25"/>
      <c r="R18" s="25">
        <v>1</v>
      </c>
      <c r="S18" s="25"/>
      <c r="T18" s="25"/>
      <c r="U18" s="25">
        <f t="shared" si="0"/>
        <v>3</v>
      </c>
      <c r="V18" s="25">
        <f t="shared" si="3"/>
        <v>95</v>
      </c>
      <c r="W18" s="16">
        <f t="shared" si="1"/>
        <v>1</v>
      </c>
      <c r="X18" s="26">
        <f t="shared" si="2"/>
        <v>10</v>
      </c>
    </row>
    <row r="19" spans="1:24" s="26" customFormat="1" ht="14.25">
      <c r="A19" s="21">
        <v>14</v>
      </c>
      <c r="B19" s="27" t="s">
        <v>33</v>
      </c>
      <c r="C19" s="27" t="s">
        <v>34</v>
      </c>
      <c r="D19" s="27" t="s">
        <v>35</v>
      </c>
      <c r="E19" s="28">
        <v>233</v>
      </c>
      <c r="F19" s="27">
        <v>1173</v>
      </c>
      <c r="G19" s="24">
        <v>80</v>
      </c>
      <c r="H19" s="25">
        <v>7</v>
      </c>
      <c r="I19" s="25"/>
      <c r="J19" s="25"/>
      <c r="K19" s="25"/>
      <c r="L19" s="25"/>
      <c r="M19" s="25"/>
      <c r="N19" s="25"/>
      <c r="O19" s="25"/>
      <c r="P19" s="25"/>
      <c r="Q19" s="25">
        <v>9</v>
      </c>
      <c r="R19" s="25"/>
      <c r="S19" s="25"/>
      <c r="T19" s="25">
        <v>7</v>
      </c>
      <c r="U19" s="25">
        <f t="shared" si="0"/>
        <v>3</v>
      </c>
      <c r="V19" s="25">
        <f t="shared" si="3"/>
        <v>95</v>
      </c>
      <c r="W19" s="16">
        <f t="shared" si="1"/>
        <v>7</v>
      </c>
      <c r="X19" s="26">
        <f t="shared" si="2"/>
        <v>7</v>
      </c>
    </row>
    <row r="20" spans="1:24" s="26" customFormat="1" ht="14.25">
      <c r="A20" s="21">
        <v>15</v>
      </c>
      <c r="B20" s="21" t="s">
        <v>71</v>
      </c>
      <c r="C20" s="21" t="s">
        <v>72</v>
      </c>
      <c r="D20" s="21" t="s">
        <v>29</v>
      </c>
      <c r="E20" s="21">
        <v>142207</v>
      </c>
      <c r="F20" s="21">
        <v>1078</v>
      </c>
      <c r="G20" s="29">
        <v>100</v>
      </c>
      <c r="H20" s="25">
        <v>3</v>
      </c>
      <c r="I20" s="25"/>
      <c r="J20" s="25"/>
      <c r="K20" s="25"/>
      <c r="L20" s="25"/>
      <c r="M20" s="25"/>
      <c r="N20" s="25"/>
      <c r="O20" s="25">
        <v>4</v>
      </c>
      <c r="P20" s="25"/>
      <c r="Q20" s="25"/>
      <c r="R20" s="25"/>
      <c r="S20" s="25"/>
      <c r="T20" s="25"/>
      <c r="U20" s="25">
        <f t="shared" si="0"/>
        <v>2</v>
      </c>
      <c r="V20" s="25">
        <f t="shared" si="3"/>
        <v>97</v>
      </c>
      <c r="W20" s="16">
        <f t="shared" si="1"/>
        <v>3</v>
      </c>
      <c r="X20" s="26">
        <f t="shared" si="2"/>
        <v>4</v>
      </c>
    </row>
    <row r="21" spans="1:24" s="26" customFormat="1" ht="14.25">
      <c r="A21" s="21">
        <v>16</v>
      </c>
      <c r="B21" s="27" t="s">
        <v>85</v>
      </c>
      <c r="C21" s="27" t="s">
        <v>106</v>
      </c>
      <c r="D21" s="27" t="s">
        <v>107</v>
      </c>
      <c r="E21" s="28">
        <v>2657</v>
      </c>
      <c r="F21" s="27">
        <v>1363</v>
      </c>
      <c r="G21" s="24">
        <v>160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6</v>
      </c>
      <c r="T21" s="25">
        <v>3</v>
      </c>
      <c r="U21" s="25">
        <f t="shared" si="0"/>
        <v>2</v>
      </c>
      <c r="V21" s="25">
        <f t="shared" si="3"/>
        <v>99</v>
      </c>
      <c r="W21" s="16">
        <f t="shared" si="1"/>
        <v>3</v>
      </c>
      <c r="X21" s="26">
        <f t="shared" si="2"/>
        <v>6</v>
      </c>
    </row>
    <row r="22" spans="1:24" s="26" customFormat="1" ht="14.25">
      <c r="A22" s="21">
        <v>17</v>
      </c>
      <c r="B22" s="27" t="s">
        <v>97</v>
      </c>
      <c r="C22" s="27" t="s">
        <v>231</v>
      </c>
      <c r="D22" s="27" t="s">
        <v>186</v>
      </c>
      <c r="E22" s="28">
        <v>31403</v>
      </c>
      <c r="F22" s="27">
        <v>1290</v>
      </c>
      <c r="G22" s="24">
        <v>100</v>
      </c>
      <c r="H22" s="25"/>
      <c r="I22" s="25"/>
      <c r="J22" s="25"/>
      <c r="K22" s="25"/>
      <c r="L22" s="25"/>
      <c r="M22" s="25"/>
      <c r="N22" s="25"/>
      <c r="O22" s="25"/>
      <c r="P22" s="25">
        <v>4</v>
      </c>
      <c r="Q22" s="25">
        <v>5</v>
      </c>
      <c r="R22" s="25"/>
      <c r="S22" s="25"/>
      <c r="T22" s="25"/>
      <c r="U22" s="25">
        <f t="shared" si="0"/>
        <v>2</v>
      </c>
      <c r="V22" s="25">
        <f t="shared" si="3"/>
        <v>99</v>
      </c>
      <c r="W22" s="16">
        <f t="shared" si="1"/>
        <v>4</v>
      </c>
      <c r="X22" s="26">
        <f t="shared" si="2"/>
        <v>5</v>
      </c>
    </row>
    <row r="23" spans="1:24" s="26" customFormat="1" ht="14.25">
      <c r="A23" s="21">
        <v>18</v>
      </c>
      <c r="B23" s="39" t="s">
        <v>221</v>
      </c>
      <c r="C23" s="22" t="s">
        <v>222</v>
      </c>
      <c r="D23" s="22" t="s">
        <v>91</v>
      </c>
      <c r="E23" s="23">
        <v>15746</v>
      </c>
      <c r="F23" s="22">
        <v>1116</v>
      </c>
      <c r="G23" s="29">
        <v>250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v>4</v>
      </c>
      <c r="S23" s="25"/>
      <c r="T23" s="25">
        <v>6</v>
      </c>
      <c r="U23" s="25">
        <f t="shared" si="0"/>
        <v>2</v>
      </c>
      <c r="V23" s="25">
        <f t="shared" si="3"/>
        <v>100</v>
      </c>
      <c r="W23" s="16">
        <f t="shared" si="1"/>
        <v>4</v>
      </c>
      <c r="X23" s="26">
        <f t="shared" si="2"/>
        <v>6</v>
      </c>
    </row>
    <row r="24" spans="1:24" s="26" customFormat="1" ht="14.25">
      <c r="A24" s="21">
        <v>19</v>
      </c>
      <c r="B24" s="22" t="s">
        <v>115</v>
      </c>
      <c r="C24" s="22" t="s">
        <v>116</v>
      </c>
      <c r="D24" s="22" t="s">
        <v>29</v>
      </c>
      <c r="E24" s="23">
        <v>88707</v>
      </c>
      <c r="F24" s="22">
        <v>1078</v>
      </c>
      <c r="G24" s="24">
        <v>80</v>
      </c>
      <c r="H24" s="25">
        <v>9</v>
      </c>
      <c r="I24" s="25">
        <v>6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>
        <f t="shared" si="0"/>
        <v>2</v>
      </c>
      <c r="V24" s="25">
        <f t="shared" si="3"/>
        <v>105</v>
      </c>
      <c r="W24" s="16">
        <f t="shared" si="1"/>
        <v>6</v>
      </c>
      <c r="X24" s="26">
        <f t="shared" si="2"/>
        <v>9</v>
      </c>
    </row>
    <row r="25" spans="1:24" s="26" customFormat="1" ht="14.25">
      <c r="A25" s="21">
        <v>20</v>
      </c>
      <c r="B25" s="27" t="s">
        <v>40</v>
      </c>
      <c r="C25" s="27" t="s">
        <v>43</v>
      </c>
      <c r="D25" s="27" t="s">
        <v>35</v>
      </c>
      <c r="E25" s="28">
        <v>466</v>
      </c>
      <c r="F25" s="27">
        <v>1173</v>
      </c>
      <c r="G25" s="24">
        <v>180</v>
      </c>
      <c r="H25" s="25"/>
      <c r="I25" s="25"/>
      <c r="J25" s="25"/>
      <c r="K25" s="25"/>
      <c r="L25" s="25"/>
      <c r="M25" s="25"/>
      <c r="N25" s="25"/>
      <c r="O25" s="25">
        <v>7</v>
      </c>
      <c r="P25" s="25"/>
      <c r="Q25" s="25">
        <v>10</v>
      </c>
      <c r="R25" s="25"/>
      <c r="S25" s="25"/>
      <c r="T25" s="25"/>
      <c r="U25" s="25">
        <f t="shared" si="0"/>
        <v>2</v>
      </c>
      <c r="V25" s="25">
        <f t="shared" si="3"/>
        <v>107</v>
      </c>
      <c r="W25" s="16">
        <f t="shared" si="1"/>
        <v>7</v>
      </c>
      <c r="X25" s="26">
        <f t="shared" si="2"/>
        <v>10</v>
      </c>
    </row>
    <row r="26" spans="1:24" s="26" customFormat="1" ht="14.25">
      <c r="A26" s="21">
        <v>21</v>
      </c>
      <c r="B26" s="27" t="s">
        <v>158</v>
      </c>
      <c r="C26" s="27" t="s">
        <v>159</v>
      </c>
      <c r="D26" s="27" t="s">
        <v>91</v>
      </c>
      <c r="E26" s="28">
        <v>16160</v>
      </c>
      <c r="F26" s="27">
        <v>1116</v>
      </c>
      <c r="G26" s="24">
        <v>250</v>
      </c>
      <c r="H26" s="25"/>
      <c r="I26" s="25"/>
      <c r="J26" s="25"/>
      <c r="K26" s="25">
        <v>18</v>
      </c>
      <c r="L26" s="25"/>
      <c r="M26" s="25"/>
      <c r="N26" s="25"/>
      <c r="O26" s="25">
        <v>12</v>
      </c>
      <c r="P26" s="25">
        <v>6</v>
      </c>
      <c r="Q26" s="25">
        <v>18</v>
      </c>
      <c r="R26" s="25"/>
      <c r="S26" s="25"/>
      <c r="T26" s="25"/>
      <c r="U26" s="25">
        <f t="shared" si="0"/>
        <v>4</v>
      </c>
      <c r="V26" s="25">
        <f t="shared" si="3"/>
        <v>108</v>
      </c>
      <c r="W26" s="16">
        <f t="shared" si="1"/>
        <v>6</v>
      </c>
      <c r="X26" s="26">
        <f t="shared" si="2"/>
        <v>12</v>
      </c>
    </row>
    <row r="27" spans="1:24" s="26" customFormat="1" ht="14.25">
      <c r="A27" s="21">
        <v>22</v>
      </c>
      <c r="B27" s="21" t="s">
        <v>38</v>
      </c>
      <c r="C27" s="27" t="s">
        <v>171</v>
      </c>
      <c r="D27" s="27" t="s">
        <v>26</v>
      </c>
      <c r="E27" s="28">
        <v>3974</v>
      </c>
      <c r="F27" s="27">
        <v>1155</v>
      </c>
      <c r="G27" s="24">
        <v>200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>
        <v>1</v>
      </c>
      <c r="T27" s="25"/>
      <c r="U27" s="25">
        <f t="shared" si="0"/>
        <v>1</v>
      </c>
      <c r="V27" s="25">
        <f t="shared" si="3"/>
        <v>109</v>
      </c>
      <c r="W27" s="16">
        <f t="shared" si="1"/>
        <v>1</v>
      </c>
      <c r="X27" s="26" t="e">
        <f t="shared" si="2"/>
        <v>#NUM!</v>
      </c>
    </row>
    <row r="28" spans="1:24" s="26" customFormat="1" ht="14.25">
      <c r="A28" s="21">
        <v>23</v>
      </c>
      <c r="B28" s="22" t="s">
        <v>117</v>
      </c>
      <c r="C28" s="22" t="s">
        <v>118</v>
      </c>
      <c r="D28" s="22" t="s">
        <v>29</v>
      </c>
      <c r="E28" s="23">
        <v>75356</v>
      </c>
      <c r="F28" s="22">
        <v>1078</v>
      </c>
      <c r="G28" s="24">
        <v>250</v>
      </c>
      <c r="H28" s="25"/>
      <c r="I28" s="25"/>
      <c r="J28" s="25">
        <v>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>
        <f t="shared" si="0"/>
        <v>1</v>
      </c>
      <c r="V28" s="25">
        <f t="shared" si="3"/>
        <v>109</v>
      </c>
      <c r="W28" s="16">
        <f t="shared" si="1"/>
        <v>1</v>
      </c>
      <c r="X28" s="26" t="e">
        <f t="shared" si="2"/>
        <v>#NUM!</v>
      </c>
    </row>
    <row r="29" spans="1:24" s="26" customFormat="1" ht="14.25">
      <c r="A29" s="21">
        <v>24</v>
      </c>
      <c r="B29" s="27" t="s">
        <v>71</v>
      </c>
      <c r="C29" s="27" t="s">
        <v>82</v>
      </c>
      <c r="D29" s="22" t="s">
        <v>29</v>
      </c>
      <c r="E29" s="28">
        <v>150320</v>
      </c>
      <c r="F29" s="27">
        <v>1078</v>
      </c>
      <c r="G29" s="24">
        <v>100</v>
      </c>
      <c r="H29" s="25"/>
      <c r="I29" s="25"/>
      <c r="J29" s="25"/>
      <c r="K29" s="25"/>
      <c r="L29" s="25"/>
      <c r="M29" s="25"/>
      <c r="N29" s="25"/>
      <c r="O29" s="25"/>
      <c r="P29" s="25">
        <v>1</v>
      </c>
      <c r="Q29" s="25"/>
      <c r="R29" s="25"/>
      <c r="S29" s="25"/>
      <c r="T29" s="25"/>
      <c r="U29" s="25">
        <f t="shared" si="0"/>
        <v>1</v>
      </c>
      <c r="V29" s="25">
        <f t="shared" si="3"/>
        <v>109</v>
      </c>
      <c r="W29" s="16">
        <f t="shared" si="1"/>
        <v>1</v>
      </c>
      <c r="X29" s="26" t="e">
        <f t="shared" si="2"/>
        <v>#NUM!</v>
      </c>
    </row>
    <row r="30" spans="1:24" s="26" customFormat="1" ht="14.25">
      <c r="A30" s="21">
        <v>25</v>
      </c>
      <c r="B30" s="22" t="s">
        <v>119</v>
      </c>
      <c r="C30" s="22" t="s">
        <v>176</v>
      </c>
      <c r="D30" s="22" t="s">
        <v>32</v>
      </c>
      <c r="E30" s="23">
        <v>1240</v>
      </c>
      <c r="F30" s="39">
        <v>1059</v>
      </c>
      <c r="G30" s="24">
        <v>100</v>
      </c>
      <c r="H30" s="25"/>
      <c r="I30" s="25"/>
      <c r="J30" s="25"/>
      <c r="K30" s="25"/>
      <c r="L30" s="25"/>
      <c r="M30" s="25"/>
      <c r="N30" s="25"/>
      <c r="O30" s="25"/>
      <c r="P30" s="25"/>
      <c r="Q30" s="25">
        <v>2</v>
      </c>
      <c r="R30" s="25"/>
      <c r="S30" s="25"/>
      <c r="T30" s="25"/>
      <c r="U30" s="25">
        <f t="shared" si="0"/>
        <v>1</v>
      </c>
      <c r="V30" s="25">
        <f t="shared" si="3"/>
        <v>110</v>
      </c>
      <c r="W30" s="16">
        <f t="shared" si="1"/>
        <v>2</v>
      </c>
      <c r="X30" s="26" t="e">
        <f t="shared" si="2"/>
        <v>#NUM!</v>
      </c>
    </row>
    <row r="31" spans="1:24" s="26" customFormat="1" ht="14.25">
      <c r="A31" s="21">
        <v>26</v>
      </c>
      <c r="B31" s="27" t="s">
        <v>24</v>
      </c>
      <c r="C31" s="27" t="s">
        <v>94</v>
      </c>
      <c r="D31" s="27" t="s">
        <v>26</v>
      </c>
      <c r="E31" s="28">
        <v>4446</v>
      </c>
      <c r="F31" s="27">
        <v>1155</v>
      </c>
      <c r="G31" s="29">
        <v>-40</v>
      </c>
      <c r="H31" s="25">
        <v>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>
        <f t="shared" si="0"/>
        <v>1</v>
      </c>
      <c r="V31" s="25">
        <f t="shared" si="3"/>
        <v>110</v>
      </c>
      <c r="W31" s="16">
        <f t="shared" si="1"/>
        <v>2</v>
      </c>
      <c r="X31" s="26" t="e">
        <f t="shared" si="2"/>
        <v>#NUM!</v>
      </c>
    </row>
    <row r="32" spans="1:24" s="26" customFormat="1" ht="14.25">
      <c r="A32" s="21">
        <v>27</v>
      </c>
      <c r="B32" s="21" t="s">
        <v>104</v>
      </c>
      <c r="C32" s="21" t="s">
        <v>105</v>
      </c>
      <c r="D32" s="22" t="s">
        <v>29</v>
      </c>
      <c r="E32" s="21">
        <v>120538</v>
      </c>
      <c r="F32" s="21">
        <v>1078</v>
      </c>
      <c r="G32" s="29">
        <v>200</v>
      </c>
      <c r="H32" s="25"/>
      <c r="I32" s="25"/>
      <c r="J32" s="25">
        <v>3</v>
      </c>
      <c r="K32" s="25">
        <v>18</v>
      </c>
      <c r="L32" s="25"/>
      <c r="M32" s="25"/>
      <c r="N32" s="25"/>
      <c r="O32" s="25"/>
      <c r="P32" s="25"/>
      <c r="Q32" s="25"/>
      <c r="R32" s="25"/>
      <c r="S32" s="25"/>
      <c r="T32" s="25"/>
      <c r="U32" s="25">
        <f t="shared" si="0"/>
        <v>2</v>
      </c>
      <c r="V32" s="25">
        <f t="shared" si="3"/>
        <v>111</v>
      </c>
      <c r="W32" s="16">
        <f t="shared" si="1"/>
        <v>3</v>
      </c>
      <c r="X32" s="26">
        <f t="shared" si="2"/>
        <v>18</v>
      </c>
    </row>
    <row r="33" spans="1:24" s="26" customFormat="1" ht="14.25">
      <c r="A33" s="21">
        <v>28</v>
      </c>
      <c r="B33" s="27" t="s">
        <v>133</v>
      </c>
      <c r="C33" s="27" t="s">
        <v>166</v>
      </c>
      <c r="D33" s="22" t="s">
        <v>167</v>
      </c>
      <c r="E33" s="28">
        <v>95</v>
      </c>
      <c r="F33" s="27">
        <v>1000</v>
      </c>
      <c r="G33" s="29">
        <v>180</v>
      </c>
      <c r="H33" s="25"/>
      <c r="I33" s="25"/>
      <c r="J33" s="25"/>
      <c r="K33" s="25"/>
      <c r="L33" s="25"/>
      <c r="M33" s="25">
        <v>3</v>
      </c>
      <c r="N33" s="25"/>
      <c r="O33" s="25"/>
      <c r="P33" s="25"/>
      <c r="Q33" s="25"/>
      <c r="R33" s="25"/>
      <c r="S33" s="25"/>
      <c r="T33" s="25"/>
      <c r="U33" s="25">
        <f t="shared" si="0"/>
        <v>1</v>
      </c>
      <c r="V33" s="25">
        <f t="shared" si="3"/>
        <v>111</v>
      </c>
      <c r="W33" s="16">
        <f t="shared" si="1"/>
        <v>3</v>
      </c>
      <c r="X33" s="26" t="e">
        <f t="shared" si="2"/>
        <v>#NUM!</v>
      </c>
    </row>
    <row r="34" spans="1:24" s="26" customFormat="1" ht="14.25">
      <c r="A34" s="21">
        <v>29</v>
      </c>
      <c r="B34" s="21" t="s">
        <v>64</v>
      </c>
      <c r="C34" s="21" t="s">
        <v>108</v>
      </c>
      <c r="D34" s="27" t="s">
        <v>29</v>
      </c>
      <c r="E34" s="21">
        <v>133454</v>
      </c>
      <c r="F34" s="21">
        <v>1078</v>
      </c>
      <c r="G34" s="29">
        <v>250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>
        <v>3</v>
      </c>
      <c r="T34" s="25"/>
      <c r="U34" s="25">
        <f t="shared" si="0"/>
        <v>1</v>
      </c>
      <c r="V34" s="25">
        <f t="shared" si="3"/>
        <v>111</v>
      </c>
      <c r="W34" s="16">
        <f t="shared" si="1"/>
        <v>3</v>
      </c>
      <c r="X34" s="26" t="e">
        <f t="shared" si="2"/>
        <v>#NUM!</v>
      </c>
    </row>
    <row r="35" spans="1:24" s="26" customFormat="1" ht="14.25">
      <c r="A35" s="21">
        <v>30</v>
      </c>
      <c r="B35" s="27" t="s">
        <v>153</v>
      </c>
      <c r="C35" s="27" t="s">
        <v>154</v>
      </c>
      <c r="D35" s="27" t="s">
        <v>32</v>
      </c>
      <c r="E35" s="28">
        <v>708</v>
      </c>
      <c r="F35" s="27">
        <v>1059</v>
      </c>
      <c r="G35" s="29">
        <v>30</v>
      </c>
      <c r="H35" s="25"/>
      <c r="I35" s="25"/>
      <c r="J35" s="25"/>
      <c r="K35" s="25">
        <v>3</v>
      </c>
      <c r="L35" s="25"/>
      <c r="M35" s="25"/>
      <c r="N35" s="25"/>
      <c r="O35" s="25"/>
      <c r="P35" s="25"/>
      <c r="Q35" s="25"/>
      <c r="R35" s="25"/>
      <c r="S35" s="25"/>
      <c r="T35" s="25"/>
      <c r="U35" s="25">
        <f t="shared" si="0"/>
        <v>1</v>
      </c>
      <c r="V35" s="25">
        <f t="shared" si="3"/>
        <v>111</v>
      </c>
      <c r="W35" s="16">
        <f t="shared" si="1"/>
        <v>3</v>
      </c>
      <c r="X35" s="26" t="e">
        <f t="shared" si="2"/>
        <v>#NUM!</v>
      </c>
    </row>
    <row r="36" spans="1:24" s="26" customFormat="1" ht="14.25">
      <c r="A36" s="21">
        <v>31</v>
      </c>
      <c r="B36" s="21" t="s">
        <v>38</v>
      </c>
      <c r="C36" s="27" t="s">
        <v>39</v>
      </c>
      <c r="D36" s="27" t="s">
        <v>35</v>
      </c>
      <c r="E36" s="28">
        <v>622</v>
      </c>
      <c r="F36" s="27">
        <v>1173</v>
      </c>
      <c r="G36" s="24">
        <v>50</v>
      </c>
      <c r="H36" s="25"/>
      <c r="I36" s="25">
        <v>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>
        <f t="shared" si="0"/>
        <v>1</v>
      </c>
      <c r="V36" s="25">
        <f t="shared" si="3"/>
        <v>112</v>
      </c>
      <c r="W36" s="16">
        <f t="shared" si="1"/>
        <v>4</v>
      </c>
      <c r="X36" s="26" t="e">
        <f t="shared" si="2"/>
        <v>#NUM!</v>
      </c>
    </row>
    <row r="37" spans="1:24" s="26" customFormat="1" ht="14.25">
      <c r="A37" s="21">
        <v>32</v>
      </c>
      <c r="B37" s="22" t="s">
        <v>155</v>
      </c>
      <c r="C37" s="22" t="s">
        <v>156</v>
      </c>
      <c r="D37" s="22" t="s">
        <v>142</v>
      </c>
      <c r="E37" s="22">
        <v>745</v>
      </c>
      <c r="F37" s="22">
        <v>1173</v>
      </c>
      <c r="G37" s="24">
        <v>10</v>
      </c>
      <c r="H37" s="25"/>
      <c r="I37" s="25"/>
      <c r="J37" s="25"/>
      <c r="K37" s="25">
        <v>4</v>
      </c>
      <c r="L37" s="25"/>
      <c r="M37" s="25"/>
      <c r="N37" s="25"/>
      <c r="O37" s="25"/>
      <c r="P37" s="25"/>
      <c r="Q37" s="25"/>
      <c r="R37" s="25"/>
      <c r="S37" s="25"/>
      <c r="T37" s="25"/>
      <c r="U37" s="25">
        <f t="shared" si="0"/>
        <v>1</v>
      </c>
      <c r="V37" s="25">
        <f t="shared" si="3"/>
        <v>112</v>
      </c>
      <c r="W37" s="16">
        <f t="shared" si="1"/>
        <v>4</v>
      </c>
      <c r="X37" s="26" t="e">
        <f t="shared" si="2"/>
        <v>#NUM!</v>
      </c>
    </row>
    <row r="38" spans="1:24" s="26" customFormat="1" ht="14.25">
      <c r="A38" s="21">
        <v>33</v>
      </c>
      <c r="B38" s="22" t="s">
        <v>95</v>
      </c>
      <c r="C38" s="22" t="s">
        <v>96</v>
      </c>
      <c r="D38" s="30" t="s">
        <v>26</v>
      </c>
      <c r="E38" s="22">
        <v>4772</v>
      </c>
      <c r="F38" s="22">
        <v>1155</v>
      </c>
      <c r="G38" s="24">
        <v>-20</v>
      </c>
      <c r="H38" s="25"/>
      <c r="I38" s="25"/>
      <c r="J38" s="25">
        <v>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>
        <f aca="true" t="shared" si="4" ref="U38:U59">COUNTA(H38:T38)</f>
        <v>1</v>
      </c>
      <c r="V38" s="25">
        <f t="shared" si="3"/>
        <v>112</v>
      </c>
      <c r="W38" s="16">
        <f aca="true" t="shared" si="5" ref="W38:W59">SMALL(H38:T38,1)</f>
        <v>4</v>
      </c>
      <c r="X38" s="26" t="e">
        <f aca="true" t="shared" si="6" ref="X38:X59">SMALL(H38:T38,2)</f>
        <v>#NUM!</v>
      </c>
    </row>
    <row r="39" spans="1:24" s="26" customFormat="1" ht="14.25">
      <c r="A39" s="21">
        <v>34</v>
      </c>
      <c r="B39" s="22" t="s">
        <v>89</v>
      </c>
      <c r="C39" s="22" t="s">
        <v>144</v>
      </c>
      <c r="D39" s="22" t="s">
        <v>29</v>
      </c>
      <c r="E39" s="23">
        <v>100383</v>
      </c>
      <c r="F39" s="39">
        <v>1078</v>
      </c>
      <c r="G39" s="24">
        <v>250</v>
      </c>
      <c r="H39" s="25"/>
      <c r="I39" s="25"/>
      <c r="J39" s="25"/>
      <c r="K39" s="25"/>
      <c r="L39" s="25"/>
      <c r="M39" s="25"/>
      <c r="N39" s="25">
        <v>5</v>
      </c>
      <c r="O39" s="25"/>
      <c r="P39" s="25"/>
      <c r="Q39" s="25"/>
      <c r="R39" s="25"/>
      <c r="S39" s="25"/>
      <c r="T39" s="25"/>
      <c r="U39" s="25">
        <f t="shared" si="4"/>
        <v>1</v>
      </c>
      <c r="V39" s="25">
        <f aca="true" t="shared" si="7" ref="V39:V59">SUM(H39:T39)+(X$2-U39)*X$5</f>
        <v>113</v>
      </c>
      <c r="W39" s="16">
        <f t="shared" si="5"/>
        <v>5</v>
      </c>
      <c r="X39" s="26" t="e">
        <f t="shared" si="6"/>
        <v>#NUM!</v>
      </c>
    </row>
    <row r="40" spans="1:24" s="26" customFormat="1" ht="14.25">
      <c r="A40" s="21">
        <v>35</v>
      </c>
      <c r="B40" s="21" t="s">
        <v>223</v>
      </c>
      <c r="C40" s="21" t="s">
        <v>108</v>
      </c>
      <c r="D40" s="27" t="s">
        <v>224</v>
      </c>
      <c r="E40" s="21">
        <v>5763</v>
      </c>
      <c r="F40" s="21">
        <v>1264</v>
      </c>
      <c r="G40" s="29">
        <v>250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5</v>
      </c>
      <c r="S40" s="25"/>
      <c r="T40" s="25"/>
      <c r="U40" s="25">
        <f t="shared" si="4"/>
        <v>1</v>
      </c>
      <c r="V40" s="25">
        <f t="shared" si="7"/>
        <v>113</v>
      </c>
      <c r="W40" s="16">
        <f t="shared" si="5"/>
        <v>5</v>
      </c>
      <c r="X40" s="26" t="e">
        <f t="shared" si="6"/>
        <v>#NUM!</v>
      </c>
    </row>
    <row r="41" spans="1:24" s="26" customFormat="1" ht="14.25">
      <c r="A41" s="21">
        <v>36</v>
      </c>
      <c r="B41" s="27" t="s">
        <v>75</v>
      </c>
      <c r="C41" s="27" t="s">
        <v>76</v>
      </c>
      <c r="D41" s="22" t="s">
        <v>35</v>
      </c>
      <c r="E41" s="28">
        <v>212</v>
      </c>
      <c r="F41" s="27">
        <v>1173</v>
      </c>
      <c r="G41" s="24">
        <v>0</v>
      </c>
      <c r="H41" s="25"/>
      <c r="I41" s="25"/>
      <c r="J41" s="25"/>
      <c r="K41" s="25">
        <v>5</v>
      </c>
      <c r="L41" s="25"/>
      <c r="M41" s="25"/>
      <c r="N41" s="25"/>
      <c r="O41" s="25"/>
      <c r="P41" s="25"/>
      <c r="Q41" s="25"/>
      <c r="R41" s="25"/>
      <c r="S41" s="25"/>
      <c r="T41" s="25"/>
      <c r="U41" s="25">
        <f t="shared" si="4"/>
        <v>1</v>
      </c>
      <c r="V41" s="25">
        <f t="shared" si="7"/>
        <v>113</v>
      </c>
      <c r="W41" s="16">
        <f t="shared" si="5"/>
        <v>5</v>
      </c>
      <c r="X41" s="26" t="e">
        <f t="shared" si="6"/>
        <v>#NUM!</v>
      </c>
    </row>
    <row r="42" spans="1:24" s="26" customFormat="1" ht="14.25">
      <c r="A42" s="21">
        <v>37</v>
      </c>
      <c r="B42" s="22" t="s">
        <v>207</v>
      </c>
      <c r="C42" s="22" t="s">
        <v>233</v>
      </c>
      <c r="D42" s="22" t="s">
        <v>26</v>
      </c>
      <c r="E42" s="22">
        <v>4026</v>
      </c>
      <c r="F42" s="22">
        <v>1155</v>
      </c>
      <c r="G42" s="24">
        <v>-30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>
        <v>5</v>
      </c>
      <c r="U42" s="25">
        <f t="shared" si="4"/>
        <v>1</v>
      </c>
      <c r="V42" s="25">
        <f t="shared" si="7"/>
        <v>113</v>
      </c>
      <c r="W42" s="16">
        <f t="shared" si="5"/>
        <v>5</v>
      </c>
      <c r="X42" s="26" t="e">
        <f t="shared" si="6"/>
        <v>#NUM!</v>
      </c>
    </row>
    <row r="43" spans="1:24" s="26" customFormat="1" ht="14.25">
      <c r="A43" s="21">
        <v>38</v>
      </c>
      <c r="B43" s="22" t="s">
        <v>62</v>
      </c>
      <c r="C43" s="22" t="s">
        <v>63</v>
      </c>
      <c r="D43" s="22" t="s">
        <v>26</v>
      </c>
      <c r="E43" s="23">
        <v>4537</v>
      </c>
      <c r="F43" s="22">
        <v>1155</v>
      </c>
      <c r="G43" s="24">
        <v>-20</v>
      </c>
      <c r="H43" s="25"/>
      <c r="I43" s="25"/>
      <c r="J43" s="25">
        <v>7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>
        <f t="shared" si="4"/>
        <v>1</v>
      </c>
      <c r="V43" s="25">
        <f t="shared" si="7"/>
        <v>115</v>
      </c>
      <c r="W43" s="16">
        <f t="shared" si="5"/>
        <v>7</v>
      </c>
      <c r="X43" s="26" t="e">
        <f t="shared" si="6"/>
        <v>#NUM!</v>
      </c>
    </row>
    <row r="44" spans="1:24" s="26" customFormat="1" ht="14.25">
      <c r="A44" s="21">
        <v>39</v>
      </c>
      <c r="B44" s="22" t="s">
        <v>56</v>
      </c>
      <c r="C44" s="22" t="s">
        <v>57</v>
      </c>
      <c r="D44" s="22" t="s">
        <v>26</v>
      </c>
      <c r="E44" s="28">
        <v>4283</v>
      </c>
      <c r="F44" s="22">
        <v>1155</v>
      </c>
      <c r="G44" s="29">
        <v>-20</v>
      </c>
      <c r="H44" s="25"/>
      <c r="I44" s="25"/>
      <c r="J44" s="25">
        <v>8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>
        <f t="shared" si="4"/>
        <v>1</v>
      </c>
      <c r="V44" s="25">
        <f t="shared" si="7"/>
        <v>116</v>
      </c>
      <c r="W44" s="16">
        <f t="shared" si="5"/>
        <v>8</v>
      </c>
      <c r="X44" s="26" t="e">
        <f t="shared" si="6"/>
        <v>#NUM!</v>
      </c>
    </row>
    <row r="45" spans="1:24" s="26" customFormat="1" ht="14.25">
      <c r="A45" s="21">
        <v>40</v>
      </c>
      <c r="B45" s="27" t="s">
        <v>95</v>
      </c>
      <c r="C45" s="27" t="s">
        <v>132</v>
      </c>
      <c r="D45" s="22" t="s">
        <v>26</v>
      </c>
      <c r="E45" s="28">
        <v>4245</v>
      </c>
      <c r="F45" s="27">
        <v>1155</v>
      </c>
      <c r="G45" s="29">
        <v>-20</v>
      </c>
      <c r="H45" s="25"/>
      <c r="I45" s="25"/>
      <c r="J45" s="25"/>
      <c r="K45" s="25">
        <v>8</v>
      </c>
      <c r="L45" s="25"/>
      <c r="M45" s="25"/>
      <c r="N45" s="25"/>
      <c r="O45" s="25"/>
      <c r="P45" s="25"/>
      <c r="Q45" s="25"/>
      <c r="R45" s="25"/>
      <c r="S45" s="25"/>
      <c r="T45" s="25"/>
      <c r="U45" s="25">
        <f t="shared" si="4"/>
        <v>1</v>
      </c>
      <c r="V45" s="25">
        <f t="shared" si="7"/>
        <v>116</v>
      </c>
      <c r="W45" s="16">
        <f t="shared" si="5"/>
        <v>8</v>
      </c>
      <c r="X45" s="26" t="e">
        <f t="shared" si="6"/>
        <v>#NUM!</v>
      </c>
    </row>
    <row r="46" spans="1:24" s="26" customFormat="1" ht="14.25">
      <c r="A46" s="21">
        <v>41</v>
      </c>
      <c r="B46" s="22" t="s">
        <v>192</v>
      </c>
      <c r="C46" s="30" t="s">
        <v>193</v>
      </c>
      <c r="D46" s="22" t="s">
        <v>186</v>
      </c>
      <c r="E46" s="28">
        <v>26955</v>
      </c>
      <c r="F46" s="22">
        <v>1290</v>
      </c>
      <c r="G46" s="24">
        <v>250</v>
      </c>
      <c r="H46" s="25"/>
      <c r="I46" s="25"/>
      <c r="J46" s="25"/>
      <c r="K46" s="25"/>
      <c r="L46" s="25"/>
      <c r="M46" s="25"/>
      <c r="N46" s="25"/>
      <c r="O46" s="25"/>
      <c r="P46" s="25"/>
      <c r="Q46" s="25">
        <v>8</v>
      </c>
      <c r="R46" s="25"/>
      <c r="S46" s="25"/>
      <c r="T46" s="25"/>
      <c r="U46" s="25">
        <f t="shared" si="4"/>
        <v>1</v>
      </c>
      <c r="V46" s="25">
        <f t="shared" si="7"/>
        <v>116</v>
      </c>
      <c r="W46" s="16">
        <f t="shared" si="5"/>
        <v>8</v>
      </c>
      <c r="X46" s="26" t="e">
        <f t="shared" si="6"/>
        <v>#NUM!</v>
      </c>
    </row>
    <row r="47" spans="1:24" s="26" customFormat="1" ht="14.25">
      <c r="A47" s="21">
        <v>42</v>
      </c>
      <c r="B47" s="22" t="s">
        <v>119</v>
      </c>
      <c r="C47" s="22" t="s">
        <v>120</v>
      </c>
      <c r="D47" s="22" t="s">
        <v>121</v>
      </c>
      <c r="E47" s="23">
        <v>5155</v>
      </c>
      <c r="F47" s="39">
        <v>1090</v>
      </c>
      <c r="G47" s="24">
        <v>70</v>
      </c>
      <c r="H47" s="25"/>
      <c r="I47" s="25"/>
      <c r="J47" s="25">
        <v>9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>
        <f t="shared" si="4"/>
        <v>1</v>
      </c>
      <c r="V47" s="25">
        <f t="shared" si="7"/>
        <v>117</v>
      </c>
      <c r="W47" s="16">
        <f t="shared" si="5"/>
        <v>9</v>
      </c>
      <c r="X47" s="26" t="e">
        <f t="shared" si="6"/>
        <v>#NUM!</v>
      </c>
    </row>
    <row r="48" spans="1:24" s="26" customFormat="1" ht="14.25">
      <c r="A48" s="21">
        <v>43</v>
      </c>
      <c r="B48" s="27" t="s">
        <v>73</v>
      </c>
      <c r="C48" s="27" t="s">
        <v>137</v>
      </c>
      <c r="D48" s="27" t="s">
        <v>70</v>
      </c>
      <c r="E48" s="28">
        <v>716</v>
      </c>
      <c r="F48" s="27">
        <v>1047</v>
      </c>
      <c r="G48" s="24">
        <v>-10</v>
      </c>
      <c r="H48" s="25"/>
      <c r="I48" s="25"/>
      <c r="J48" s="25"/>
      <c r="K48" s="25">
        <v>9</v>
      </c>
      <c r="L48" s="25"/>
      <c r="M48" s="25"/>
      <c r="N48" s="25"/>
      <c r="O48" s="25"/>
      <c r="P48" s="25"/>
      <c r="Q48" s="25"/>
      <c r="R48" s="25"/>
      <c r="S48" s="25"/>
      <c r="T48" s="25"/>
      <c r="U48" s="25">
        <f t="shared" si="4"/>
        <v>1</v>
      </c>
      <c r="V48" s="25">
        <f t="shared" si="7"/>
        <v>117</v>
      </c>
      <c r="W48" s="16">
        <f t="shared" si="5"/>
        <v>9</v>
      </c>
      <c r="X48" s="26" t="e">
        <f t="shared" si="6"/>
        <v>#NUM!</v>
      </c>
    </row>
    <row r="49" spans="1:24" s="26" customFormat="1" ht="14.25">
      <c r="A49" s="21">
        <v>44</v>
      </c>
      <c r="B49" s="22" t="s">
        <v>102</v>
      </c>
      <c r="C49" s="22" t="s">
        <v>77</v>
      </c>
      <c r="D49" s="22" t="s">
        <v>103</v>
      </c>
      <c r="E49" s="23">
        <v>70666</v>
      </c>
      <c r="F49" s="22">
        <v>1101</v>
      </c>
      <c r="G49" s="24">
        <v>130</v>
      </c>
      <c r="H49" s="25">
        <v>11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>
        <f t="shared" si="4"/>
        <v>1</v>
      </c>
      <c r="V49" s="25">
        <f t="shared" si="7"/>
        <v>119</v>
      </c>
      <c r="W49" s="16">
        <f t="shared" si="5"/>
        <v>11</v>
      </c>
      <c r="X49" s="26" t="e">
        <f t="shared" si="6"/>
        <v>#NUM!</v>
      </c>
    </row>
    <row r="50" spans="1:24" s="26" customFormat="1" ht="14.25">
      <c r="A50" s="21">
        <v>45</v>
      </c>
      <c r="B50" s="27" t="s">
        <v>66</v>
      </c>
      <c r="C50" s="27" t="s">
        <v>67</v>
      </c>
      <c r="D50" s="27" t="s">
        <v>26</v>
      </c>
      <c r="E50" s="28">
        <v>4086</v>
      </c>
      <c r="F50" s="27">
        <v>1155</v>
      </c>
      <c r="G50" s="24">
        <v>-20</v>
      </c>
      <c r="H50" s="25"/>
      <c r="I50" s="25"/>
      <c r="J50" s="25">
        <v>11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>
        <f t="shared" si="4"/>
        <v>1</v>
      </c>
      <c r="V50" s="25">
        <f t="shared" si="7"/>
        <v>119</v>
      </c>
      <c r="W50" s="16">
        <f t="shared" si="5"/>
        <v>11</v>
      </c>
      <c r="X50" s="26" t="e">
        <f t="shared" si="6"/>
        <v>#NUM!</v>
      </c>
    </row>
    <row r="51" spans="1:24" s="26" customFormat="1" ht="14.25">
      <c r="A51" s="21">
        <v>46</v>
      </c>
      <c r="B51" s="22" t="s">
        <v>181</v>
      </c>
      <c r="C51" s="22" t="s">
        <v>182</v>
      </c>
      <c r="D51" s="22" t="s">
        <v>160</v>
      </c>
      <c r="E51" s="23">
        <v>176671</v>
      </c>
      <c r="F51" s="22">
        <v>1101</v>
      </c>
      <c r="G51" s="24">
        <v>250</v>
      </c>
      <c r="H51" s="25"/>
      <c r="I51" s="25"/>
      <c r="J51" s="25"/>
      <c r="K51" s="25"/>
      <c r="L51" s="25"/>
      <c r="M51" s="25"/>
      <c r="N51" s="25"/>
      <c r="O51" s="25">
        <v>12</v>
      </c>
      <c r="P51" s="25"/>
      <c r="Q51" s="25"/>
      <c r="R51" s="25"/>
      <c r="S51" s="25"/>
      <c r="T51" s="25"/>
      <c r="U51" s="25">
        <f t="shared" si="4"/>
        <v>1</v>
      </c>
      <c r="V51" s="25">
        <f t="shared" si="7"/>
        <v>120</v>
      </c>
      <c r="W51" s="16">
        <f t="shared" si="5"/>
        <v>12</v>
      </c>
      <c r="X51" s="26" t="e">
        <f t="shared" si="6"/>
        <v>#NUM!</v>
      </c>
    </row>
    <row r="52" spans="1:24" s="26" customFormat="1" ht="14.25">
      <c r="A52" s="21">
        <v>47</v>
      </c>
      <c r="B52" s="27" t="s">
        <v>97</v>
      </c>
      <c r="C52" s="27" t="s">
        <v>77</v>
      </c>
      <c r="D52" s="27" t="s">
        <v>128</v>
      </c>
      <c r="E52" s="28">
        <v>2187</v>
      </c>
      <c r="F52" s="27">
        <v>1189</v>
      </c>
      <c r="G52" s="24">
        <v>100</v>
      </c>
      <c r="H52" s="25"/>
      <c r="I52" s="25"/>
      <c r="J52" s="25">
        <v>16</v>
      </c>
      <c r="K52" s="25">
        <v>14</v>
      </c>
      <c r="L52" s="25"/>
      <c r="M52" s="25"/>
      <c r="N52" s="25"/>
      <c r="O52" s="25"/>
      <c r="P52" s="25"/>
      <c r="Q52" s="25"/>
      <c r="R52" s="25"/>
      <c r="S52" s="25"/>
      <c r="T52" s="25"/>
      <c r="U52" s="25">
        <f t="shared" si="4"/>
        <v>2</v>
      </c>
      <c r="V52" s="25">
        <f t="shared" si="7"/>
        <v>120</v>
      </c>
      <c r="W52" s="16">
        <f t="shared" si="5"/>
        <v>14</v>
      </c>
      <c r="X52" s="26">
        <f t="shared" si="6"/>
        <v>16</v>
      </c>
    </row>
    <row r="53" spans="1:24" s="26" customFormat="1" ht="14.25">
      <c r="A53" s="21">
        <v>48</v>
      </c>
      <c r="B53" s="27" t="s">
        <v>187</v>
      </c>
      <c r="C53" s="27" t="s">
        <v>194</v>
      </c>
      <c r="D53" s="22" t="s">
        <v>186</v>
      </c>
      <c r="E53" s="28">
        <v>20052</v>
      </c>
      <c r="F53" s="27">
        <v>1290</v>
      </c>
      <c r="G53" s="24">
        <v>250</v>
      </c>
      <c r="H53" s="25"/>
      <c r="I53" s="25"/>
      <c r="J53" s="25"/>
      <c r="K53" s="25"/>
      <c r="L53" s="25"/>
      <c r="M53" s="25"/>
      <c r="N53" s="25"/>
      <c r="O53" s="25"/>
      <c r="P53" s="25"/>
      <c r="Q53" s="25">
        <v>13</v>
      </c>
      <c r="R53" s="25"/>
      <c r="S53" s="25"/>
      <c r="T53" s="25"/>
      <c r="U53" s="25">
        <f t="shared" si="4"/>
        <v>1</v>
      </c>
      <c r="V53" s="25">
        <f t="shared" si="7"/>
        <v>121</v>
      </c>
      <c r="W53" s="16">
        <f t="shared" si="5"/>
        <v>13</v>
      </c>
      <c r="X53" s="26" t="e">
        <f t="shared" si="6"/>
        <v>#NUM!</v>
      </c>
    </row>
    <row r="54" spans="1:24" s="26" customFormat="1" ht="14.25">
      <c r="A54" s="21">
        <v>49</v>
      </c>
      <c r="B54" s="21" t="s">
        <v>89</v>
      </c>
      <c r="C54" s="27" t="s">
        <v>90</v>
      </c>
      <c r="D54" s="27" t="s">
        <v>91</v>
      </c>
      <c r="E54" s="28">
        <v>20468</v>
      </c>
      <c r="F54" s="27">
        <v>1116</v>
      </c>
      <c r="G54" s="29">
        <v>250</v>
      </c>
      <c r="H54" s="25"/>
      <c r="I54" s="25"/>
      <c r="J54" s="25">
        <v>14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>
        <f t="shared" si="4"/>
        <v>1</v>
      </c>
      <c r="V54" s="25">
        <f t="shared" si="7"/>
        <v>122</v>
      </c>
      <c r="W54" s="16">
        <f t="shared" si="5"/>
        <v>14</v>
      </c>
      <c r="X54" s="26" t="e">
        <f t="shared" si="6"/>
        <v>#NUM!</v>
      </c>
    </row>
    <row r="55" spans="1:24" s="26" customFormat="1" ht="14.25">
      <c r="A55" s="21">
        <v>50</v>
      </c>
      <c r="B55" s="27" t="s">
        <v>89</v>
      </c>
      <c r="C55" s="27" t="s">
        <v>195</v>
      </c>
      <c r="D55" s="27" t="s">
        <v>91</v>
      </c>
      <c r="E55" s="28">
        <v>20870</v>
      </c>
      <c r="F55" s="27">
        <v>1116</v>
      </c>
      <c r="G55" s="24">
        <v>140</v>
      </c>
      <c r="H55" s="25"/>
      <c r="I55" s="25"/>
      <c r="J55" s="25"/>
      <c r="K55" s="25"/>
      <c r="L55" s="25"/>
      <c r="M55" s="25"/>
      <c r="N55" s="25"/>
      <c r="O55" s="25"/>
      <c r="P55" s="25"/>
      <c r="Q55" s="25">
        <v>14</v>
      </c>
      <c r="R55" s="25"/>
      <c r="S55" s="25"/>
      <c r="T55" s="25"/>
      <c r="U55" s="25">
        <f t="shared" si="4"/>
        <v>1</v>
      </c>
      <c r="V55" s="25">
        <f t="shared" si="7"/>
        <v>122</v>
      </c>
      <c r="W55" s="16">
        <f t="shared" si="5"/>
        <v>14</v>
      </c>
      <c r="X55" s="26" t="e">
        <f t="shared" si="6"/>
        <v>#NUM!</v>
      </c>
    </row>
    <row r="56" spans="1:24" s="26" customFormat="1" ht="14.25">
      <c r="A56" s="21">
        <v>51</v>
      </c>
      <c r="B56" s="27" t="s">
        <v>64</v>
      </c>
      <c r="C56" s="27" t="s">
        <v>109</v>
      </c>
      <c r="D56" s="27" t="s">
        <v>91</v>
      </c>
      <c r="E56" s="28">
        <v>15746</v>
      </c>
      <c r="F56" s="27">
        <v>1116</v>
      </c>
      <c r="G56" s="24">
        <v>250</v>
      </c>
      <c r="H56" s="25"/>
      <c r="I56" s="25"/>
      <c r="J56" s="25">
        <v>14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>
        <f t="shared" si="4"/>
        <v>1</v>
      </c>
      <c r="V56" s="25">
        <f t="shared" si="7"/>
        <v>122</v>
      </c>
      <c r="W56" s="16">
        <f t="shared" si="5"/>
        <v>14</v>
      </c>
      <c r="X56" s="26" t="e">
        <f t="shared" si="6"/>
        <v>#NUM!</v>
      </c>
    </row>
    <row r="57" spans="1:24" s="26" customFormat="1" ht="14.25">
      <c r="A57" s="21">
        <v>52</v>
      </c>
      <c r="B57" s="21" t="s">
        <v>157</v>
      </c>
      <c r="C57" s="21" t="s">
        <v>108</v>
      </c>
      <c r="D57" s="27" t="s">
        <v>91</v>
      </c>
      <c r="E57" s="21">
        <v>20552</v>
      </c>
      <c r="F57" s="21">
        <v>1116</v>
      </c>
      <c r="G57" s="29">
        <v>250</v>
      </c>
      <c r="H57" s="25"/>
      <c r="I57" s="25"/>
      <c r="J57" s="25"/>
      <c r="K57" s="25">
        <v>18</v>
      </c>
      <c r="L57" s="25"/>
      <c r="M57" s="25"/>
      <c r="N57" s="25"/>
      <c r="O57" s="25"/>
      <c r="P57" s="25"/>
      <c r="Q57" s="25"/>
      <c r="R57" s="25"/>
      <c r="S57" s="25"/>
      <c r="T57" s="25"/>
      <c r="U57" s="25">
        <f t="shared" si="4"/>
        <v>1</v>
      </c>
      <c r="V57" s="25">
        <f t="shared" si="7"/>
        <v>126</v>
      </c>
      <c r="W57" s="16">
        <f t="shared" si="5"/>
        <v>18</v>
      </c>
      <c r="X57" s="26" t="e">
        <f t="shared" si="6"/>
        <v>#NUM!</v>
      </c>
    </row>
    <row r="58" spans="1:24" s="26" customFormat="1" ht="14.25">
      <c r="A58" s="21">
        <v>53</v>
      </c>
      <c r="B58" s="27" t="s">
        <v>196</v>
      </c>
      <c r="C58" s="27" t="s">
        <v>197</v>
      </c>
      <c r="D58" s="27" t="s">
        <v>26</v>
      </c>
      <c r="E58" s="28">
        <v>2007</v>
      </c>
      <c r="F58" s="27">
        <v>1155</v>
      </c>
      <c r="G58" s="24">
        <v>60</v>
      </c>
      <c r="H58" s="25"/>
      <c r="I58" s="25"/>
      <c r="J58" s="25"/>
      <c r="K58" s="25"/>
      <c r="L58" s="25"/>
      <c r="M58" s="25"/>
      <c r="N58" s="25"/>
      <c r="O58" s="25"/>
      <c r="P58" s="25"/>
      <c r="Q58" s="25">
        <v>18</v>
      </c>
      <c r="R58" s="25"/>
      <c r="S58" s="25"/>
      <c r="T58" s="25"/>
      <c r="U58" s="25">
        <f t="shared" si="4"/>
        <v>1</v>
      </c>
      <c r="V58" s="25">
        <f t="shared" si="7"/>
        <v>126</v>
      </c>
      <c r="W58" s="16">
        <f t="shared" si="5"/>
        <v>18</v>
      </c>
      <c r="X58" s="26" t="e">
        <f t="shared" si="6"/>
        <v>#NUM!</v>
      </c>
    </row>
    <row r="59" spans="1:24" s="26" customFormat="1" ht="14.25">
      <c r="A59" s="21">
        <v>54</v>
      </c>
      <c r="B59" s="22" t="s">
        <v>189</v>
      </c>
      <c r="C59" s="22" t="s">
        <v>198</v>
      </c>
      <c r="D59" s="22" t="s">
        <v>186</v>
      </c>
      <c r="E59" s="23">
        <v>15698</v>
      </c>
      <c r="F59" s="22">
        <v>1290</v>
      </c>
      <c r="G59" s="24">
        <v>250</v>
      </c>
      <c r="H59" s="25"/>
      <c r="I59" s="25"/>
      <c r="J59" s="25"/>
      <c r="K59" s="25"/>
      <c r="L59" s="25"/>
      <c r="M59" s="25"/>
      <c r="N59" s="25"/>
      <c r="O59" s="25"/>
      <c r="P59" s="25"/>
      <c r="Q59" s="25">
        <v>18</v>
      </c>
      <c r="R59" s="25"/>
      <c r="S59" s="25"/>
      <c r="T59" s="25"/>
      <c r="U59" s="25">
        <f t="shared" si="4"/>
        <v>1</v>
      </c>
      <c r="V59" s="25">
        <f t="shared" si="7"/>
        <v>126</v>
      </c>
      <c r="W59" s="16">
        <f t="shared" si="5"/>
        <v>18</v>
      </c>
      <c r="X59" s="26" t="e">
        <f t="shared" si="6"/>
        <v>#NUM!</v>
      </c>
    </row>
    <row r="60" spans="1:23" s="26" customFormat="1" ht="14.25">
      <c r="A60" s="21"/>
      <c r="G60" s="32"/>
      <c r="P60" s="6"/>
      <c r="U60" s="25"/>
      <c r="V60" s="25"/>
      <c r="W60" s="16"/>
    </row>
    <row r="61" spans="1:23" s="26" customFormat="1" ht="14.25">
      <c r="A61" s="21"/>
      <c r="G61" s="32"/>
      <c r="P61" s="6"/>
      <c r="U61" s="25"/>
      <c r="V61" s="25"/>
      <c r="W61" s="16"/>
    </row>
    <row r="62" spans="1:23" s="26" customFormat="1" ht="14.25">
      <c r="A62" s="21"/>
      <c r="G62" s="32"/>
      <c r="P62" s="6"/>
      <c r="U62" s="25"/>
      <c r="V62" s="25"/>
      <c r="W62" s="16"/>
    </row>
    <row r="63" spans="1:23" s="26" customFormat="1" ht="14.25">
      <c r="A63" s="21"/>
      <c r="G63" s="32"/>
      <c r="P63" s="6"/>
      <c r="U63" s="25"/>
      <c r="V63" s="25"/>
      <c r="W63" s="16"/>
    </row>
    <row r="64" spans="1:23" s="26" customFormat="1" ht="15">
      <c r="A64" s="21"/>
      <c r="G64" s="32"/>
      <c r="I64" s="33"/>
      <c r="P64" s="6"/>
      <c r="U64" s="25"/>
      <c r="V64" s="25"/>
      <c r="W64" s="16"/>
    </row>
    <row r="65" spans="1:23" s="26" customFormat="1" ht="15">
      <c r="A65" s="21"/>
      <c r="G65" s="32"/>
      <c r="I65" s="33"/>
      <c r="P65" s="6"/>
      <c r="U65" s="25"/>
      <c r="V65" s="25"/>
      <c r="W65" s="16"/>
    </row>
    <row r="66" spans="1:23" s="26" customFormat="1" ht="15">
      <c r="A66" s="21"/>
      <c r="G66" s="32"/>
      <c r="I66" s="33"/>
      <c r="P66" s="6"/>
      <c r="U66" s="25"/>
      <c r="V66" s="25"/>
      <c r="W66" s="16"/>
    </row>
    <row r="67" spans="1:23" s="26" customFormat="1" ht="14.25">
      <c r="A67" s="21"/>
      <c r="G67" s="32"/>
      <c r="I67" s="1"/>
      <c r="P67" s="6"/>
      <c r="U67" s="25"/>
      <c r="V67" s="25"/>
      <c r="W67" s="16"/>
    </row>
    <row r="68" spans="7:23" s="26" customFormat="1" ht="14.25">
      <c r="G68" s="32"/>
      <c r="I68" s="1"/>
      <c r="P68" s="6"/>
      <c r="U68" s="25"/>
      <c r="V68" s="25"/>
      <c r="W68" s="16"/>
    </row>
    <row r="69" spans="7:23" s="26" customFormat="1" ht="14.25">
      <c r="G69" s="32"/>
      <c r="I69" s="1"/>
      <c r="P69" s="6"/>
      <c r="U69" s="25"/>
      <c r="V69" s="25"/>
      <c r="W69" s="16"/>
    </row>
    <row r="70" spans="7:23" s="26" customFormat="1" ht="14.25">
      <c r="G70" s="32"/>
      <c r="I70" s="1"/>
      <c r="P70" s="6"/>
      <c r="U70" s="25"/>
      <c r="V70" s="25"/>
      <c r="W70" s="16"/>
    </row>
    <row r="71" spans="7:23" s="26" customFormat="1" ht="14.25">
      <c r="G71" s="32"/>
      <c r="I71" s="1"/>
      <c r="P71" s="6"/>
      <c r="U71" s="25"/>
      <c r="V71" s="25"/>
      <c r="W71" s="16"/>
    </row>
    <row r="72" spans="7:23" s="26" customFormat="1" ht="14.25">
      <c r="G72" s="32"/>
      <c r="I72" s="1"/>
      <c r="P72" s="6"/>
      <c r="U72" s="25"/>
      <c r="V72" s="25"/>
      <c r="W72" s="16"/>
    </row>
    <row r="73" spans="7:23" s="26" customFormat="1" ht="14.25">
      <c r="G73" s="32"/>
      <c r="I73" s="1"/>
      <c r="P73" s="6"/>
      <c r="U73" s="25"/>
      <c r="V73" s="25"/>
      <c r="W73" s="16"/>
    </row>
    <row r="74" spans="7:24" s="33" customFormat="1" ht="15">
      <c r="G74" s="34"/>
      <c r="I74" s="1"/>
      <c r="P74" s="35"/>
      <c r="U74" s="25"/>
      <c r="V74" s="25"/>
      <c r="W74" s="16"/>
      <c r="X74" s="26"/>
    </row>
    <row r="75" spans="7:24" s="33" customFormat="1" ht="15">
      <c r="G75" s="34"/>
      <c r="I75" s="1"/>
      <c r="P75" s="35"/>
      <c r="U75" s="25"/>
      <c r="V75" s="25"/>
      <c r="W75" s="16"/>
      <c r="X75" s="26"/>
    </row>
    <row r="76" spans="7:24" s="33" customFormat="1" ht="15">
      <c r="G76" s="34"/>
      <c r="P76" s="35"/>
      <c r="U76" s="25"/>
      <c r="V76" s="25"/>
      <c r="W76" s="16"/>
      <c r="X76" s="26"/>
    </row>
    <row r="77" spans="7:24" s="33" customFormat="1" ht="15">
      <c r="G77" s="34"/>
      <c r="I77" s="1"/>
      <c r="P77" s="35"/>
      <c r="U77" s="25"/>
      <c r="V77" s="25"/>
      <c r="W77" s="16"/>
      <c r="X77" s="26"/>
    </row>
    <row r="78" spans="7:24" s="33" customFormat="1" ht="15">
      <c r="G78" s="34"/>
      <c r="I78" s="1"/>
      <c r="P78" s="35"/>
      <c r="U78" s="25"/>
      <c r="V78" s="25"/>
      <c r="W78" s="16"/>
      <c r="X78" s="26"/>
    </row>
    <row r="79" spans="7:24" s="33" customFormat="1" ht="15">
      <c r="G79" s="34"/>
      <c r="P79" s="35"/>
      <c r="U79" s="25"/>
      <c r="V79" s="25"/>
      <c r="W79" s="16"/>
      <c r="X79" s="26"/>
    </row>
    <row r="80" spans="7:24" s="33" customFormat="1" ht="15">
      <c r="G80" s="34"/>
      <c r="I80" s="1"/>
      <c r="P80" s="35"/>
      <c r="U80" s="25"/>
      <c r="V80" s="25"/>
      <c r="W80" s="16"/>
      <c r="X80" s="26"/>
    </row>
    <row r="81" spans="7:24" s="33" customFormat="1" ht="15">
      <c r="G81" s="34"/>
      <c r="I81" s="1"/>
      <c r="P81" s="35"/>
      <c r="U81" s="25"/>
      <c r="V81" s="25"/>
      <c r="W81" s="16"/>
      <c r="X81" s="26"/>
    </row>
    <row r="82" spans="7:24" s="33" customFormat="1" ht="15">
      <c r="G82" s="34"/>
      <c r="P82" s="35"/>
      <c r="U82" s="25"/>
      <c r="V82" s="25"/>
      <c r="W82" s="16"/>
      <c r="X82" s="26"/>
    </row>
    <row r="83" spans="7:24" s="33" customFormat="1" ht="15">
      <c r="G83" s="34"/>
      <c r="I83" s="1"/>
      <c r="P83" s="35"/>
      <c r="U83" s="25"/>
      <c r="V83" s="25"/>
      <c r="W83" s="16"/>
      <c r="X83" s="26"/>
    </row>
    <row r="84" spans="7:24" s="33" customFormat="1" ht="15">
      <c r="G84" s="34"/>
      <c r="I84" s="1"/>
      <c r="P84" s="35"/>
      <c r="U84" s="25"/>
      <c r="V84" s="25"/>
      <c r="W84" s="16"/>
      <c r="X84" s="26"/>
    </row>
    <row r="85" spans="7:24" s="33" customFormat="1" ht="15">
      <c r="G85" s="34"/>
      <c r="P85" s="35"/>
      <c r="U85" s="25"/>
      <c r="V85" s="25"/>
      <c r="W85" s="16"/>
      <c r="X85" s="26"/>
    </row>
    <row r="86" spans="7:24" s="33" customFormat="1" ht="15">
      <c r="G86" s="34"/>
      <c r="I86" s="1"/>
      <c r="P86" s="35"/>
      <c r="U86" s="25"/>
      <c r="V86" s="25"/>
      <c r="W86" s="16"/>
      <c r="X86" s="26"/>
    </row>
    <row r="87" spans="7:24" s="33" customFormat="1" ht="15">
      <c r="G87" s="34"/>
      <c r="I87" s="1"/>
      <c r="P87" s="35"/>
      <c r="U87" s="25"/>
      <c r="V87" s="25"/>
      <c r="W87" s="16"/>
      <c r="X87" s="26"/>
    </row>
    <row r="88" spans="7:24" s="33" customFormat="1" ht="15">
      <c r="G88" s="34"/>
      <c r="P88" s="35"/>
      <c r="U88" s="25"/>
      <c r="V88" s="25"/>
      <c r="W88" s="16"/>
      <c r="X88" s="26"/>
    </row>
    <row r="89" spans="7:24" s="33" customFormat="1" ht="15">
      <c r="G89" s="34"/>
      <c r="I89" s="26"/>
      <c r="P89" s="35"/>
      <c r="U89" s="25"/>
      <c r="V89" s="25"/>
      <c r="W89" s="16"/>
      <c r="X89" s="26"/>
    </row>
    <row r="90" spans="7:24" s="33" customFormat="1" ht="15">
      <c r="G90" s="34"/>
      <c r="I90" s="26"/>
      <c r="P90" s="35"/>
      <c r="U90" s="25"/>
      <c r="V90" s="25"/>
      <c r="W90" s="16"/>
      <c r="X90" s="26"/>
    </row>
    <row r="91" spans="7:24" s="33" customFormat="1" ht="15">
      <c r="G91" s="34"/>
      <c r="I91" s="26"/>
      <c r="P91" s="35"/>
      <c r="U91" s="25"/>
      <c r="V91" s="25"/>
      <c r="W91" s="16"/>
      <c r="X91" s="26"/>
    </row>
    <row r="92" spans="7:24" s="33" customFormat="1" ht="15">
      <c r="G92" s="34"/>
      <c r="I92" s="26"/>
      <c r="P92" s="35"/>
      <c r="U92" s="25"/>
      <c r="V92" s="25"/>
      <c r="W92" s="16"/>
      <c r="X92" s="26"/>
    </row>
    <row r="93" spans="7:24" s="33" customFormat="1" ht="15">
      <c r="G93" s="34"/>
      <c r="I93" s="26"/>
      <c r="P93" s="35"/>
      <c r="U93" s="25"/>
      <c r="V93" s="25"/>
      <c r="W93" s="16"/>
      <c r="X93" s="26"/>
    </row>
    <row r="94" spans="7:24" s="33" customFormat="1" ht="15">
      <c r="G94" s="34"/>
      <c r="I94" s="26"/>
      <c r="P94" s="35"/>
      <c r="U94" s="25"/>
      <c r="V94" s="25"/>
      <c r="W94" s="16"/>
      <c r="X94" s="26"/>
    </row>
    <row r="95" spans="7:24" s="33" customFormat="1" ht="15">
      <c r="G95" s="34"/>
      <c r="I95" s="26"/>
      <c r="P95" s="35"/>
      <c r="U95" s="25"/>
      <c r="V95" s="25"/>
      <c r="W95" s="16"/>
      <c r="X95" s="26"/>
    </row>
    <row r="96" spans="7:24" s="33" customFormat="1" ht="15">
      <c r="G96" s="34"/>
      <c r="I96" s="26"/>
      <c r="P96" s="35"/>
      <c r="U96" s="25"/>
      <c r="V96" s="25"/>
      <c r="W96" s="16"/>
      <c r="X96" s="26"/>
    </row>
    <row r="97" spans="7:24" s="33" customFormat="1" ht="15">
      <c r="G97" s="34"/>
      <c r="I97" s="26"/>
      <c r="P97" s="35"/>
      <c r="U97" s="25"/>
      <c r="V97" s="25"/>
      <c r="W97" s="16"/>
      <c r="X97" s="26"/>
    </row>
    <row r="98" spans="7:24" s="33" customFormat="1" ht="15">
      <c r="G98" s="34"/>
      <c r="I98" s="26"/>
      <c r="P98" s="35"/>
      <c r="U98" s="25"/>
      <c r="V98" s="25"/>
      <c r="W98" s="16"/>
      <c r="X98" s="26"/>
    </row>
    <row r="99" spans="7:24" s="33" customFormat="1" ht="15">
      <c r="G99" s="34"/>
      <c r="P99" s="35"/>
      <c r="U99" s="25"/>
      <c r="V99" s="25"/>
      <c r="W99" s="16"/>
      <c r="X99" s="26"/>
    </row>
    <row r="100" spans="7:24" s="33" customFormat="1" ht="15">
      <c r="G100" s="34"/>
      <c r="P100" s="35"/>
      <c r="U100" s="25"/>
      <c r="V100" s="25"/>
      <c r="W100" s="16"/>
      <c r="X100" s="26"/>
    </row>
    <row r="101" spans="9:24" ht="15">
      <c r="I101" s="33"/>
      <c r="U101" s="25"/>
      <c r="V101" s="25"/>
      <c r="W101" s="16"/>
      <c r="X101" s="26"/>
    </row>
    <row r="102" spans="9:24" ht="15">
      <c r="I102" s="33"/>
      <c r="U102" s="25"/>
      <c r="V102" s="25"/>
      <c r="W102" s="16"/>
      <c r="X102" s="26"/>
    </row>
    <row r="103" spans="9:24" ht="15">
      <c r="I103" s="33"/>
      <c r="U103" s="25"/>
      <c r="V103" s="25"/>
      <c r="W103" s="16"/>
      <c r="X103" s="26"/>
    </row>
    <row r="104" spans="9:24" ht="15">
      <c r="I104" s="33"/>
      <c r="U104" s="25"/>
      <c r="V104" s="25"/>
      <c r="W104" s="16"/>
      <c r="X104" s="26"/>
    </row>
    <row r="105" spans="9:24" ht="15">
      <c r="I105" s="33"/>
      <c r="U105" s="25"/>
      <c r="V105" s="25"/>
      <c r="W105" s="16"/>
      <c r="X105" s="26"/>
    </row>
    <row r="106" spans="9:24" ht="15">
      <c r="I106" s="33"/>
      <c r="U106" s="25"/>
      <c r="V106" s="25"/>
      <c r="W106" s="16"/>
      <c r="X106" s="26"/>
    </row>
    <row r="107" spans="9:24" ht="15">
      <c r="I107" s="33"/>
      <c r="U107" s="25"/>
      <c r="V107" s="25"/>
      <c r="W107" s="16"/>
      <c r="X107" s="26"/>
    </row>
    <row r="108" spans="9:24" ht="15">
      <c r="I108" s="33"/>
      <c r="U108" s="25"/>
      <c r="V108" s="25"/>
      <c r="W108" s="16"/>
      <c r="X108" s="26"/>
    </row>
    <row r="109" spans="9:24" ht="15">
      <c r="I109" s="33"/>
      <c r="U109" s="25"/>
      <c r="V109" s="25"/>
      <c r="W109" s="16"/>
      <c r="X109" s="26"/>
    </row>
    <row r="110" spans="9:24" ht="15">
      <c r="I110" s="33"/>
      <c r="U110" s="25"/>
      <c r="V110" s="25"/>
      <c r="W110" s="16"/>
      <c r="X110" s="26"/>
    </row>
    <row r="111" spans="9:24" ht="15">
      <c r="I111" s="33"/>
      <c r="U111" s="25"/>
      <c r="V111" s="25"/>
      <c r="W111" s="16"/>
      <c r="X111" s="26"/>
    </row>
    <row r="112" spans="9:24" ht="15">
      <c r="I112" s="33"/>
      <c r="U112" s="25"/>
      <c r="V112" s="25"/>
      <c r="W112" s="16"/>
      <c r="X112" s="26"/>
    </row>
    <row r="113" spans="9:24" ht="15">
      <c r="I113" s="33"/>
      <c r="U113" s="25"/>
      <c r="V113" s="25"/>
      <c r="W113" s="16"/>
      <c r="X113" s="26"/>
    </row>
    <row r="114" spans="9:24" ht="15">
      <c r="I114" s="33"/>
      <c r="U114" s="25"/>
      <c r="V114" s="25"/>
      <c r="W114" s="16"/>
      <c r="X114" s="26"/>
    </row>
    <row r="115" spans="9:24" ht="15">
      <c r="I115" s="33"/>
      <c r="U115" s="25"/>
      <c r="V115" s="25"/>
      <c r="W115" s="16"/>
      <c r="X115" s="26"/>
    </row>
    <row r="116" spans="9:24" ht="15">
      <c r="I116" s="33"/>
      <c r="U116" s="25"/>
      <c r="V116" s="25"/>
      <c r="W116" s="16"/>
      <c r="X116" s="26"/>
    </row>
    <row r="117" spans="9:24" ht="15">
      <c r="I117" s="33"/>
      <c r="U117" s="25"/>
      <c r="V117" s="25"/>
      <c r="W117" s="16"/>
      <c r="X117" s="26"/>
    </row>
    <row r="118" spans="9:24" ht="15">
      <c r="I118" s="33"/>
      <c r="U118" s="25"/>
      <c r="V118" s="25"/>
      <c r="W118" s="16"/>
      <c r="X118" s="26"/>
    </row>
    <row r="119" spans="9:24" ht="15">
      <c r="I119" s="33"/>
      <c r="U119" s="25"/>
      <c r="V119" s="25"/>
      <c r="W119" s="16"/>
      <c r="X119" s="26"/>
    </row>
    <row r="120" spans="9:24" ht="15">
      <c r="I120" s="33"/>
      <c r="U120" s="25"/>
      <c r="V120" s="25"/>
      <c r="W120" s="16"/>
      <c r="X120" s="26"/>
    </row>
    <row r="121" spans="21:24" ht="15">
      <c r="U121" s="25"/>
      <c r="V121" s="25"/>
      <c r="W121" s="16"/>
      <c r="X121" s="26"/>
    </row>
    <row r="122" spans="21:24" ht="15">
      <c r="U122" s="25"/>
      <c r="V122" s="25"/>
      <c r="W122" s="16"/>
      <c r="X122" s="26"/>
    </row>
    <row r="123" spans="21:24" ht="15">
      <c r="U123" s="25"/>
      <c r="V123" s="25"/>
      <c r="W123" s="16"/>
      <c r="X123" s="26"/>
    </row>
    <row r="124" spans="21:24" ht="15">
      <c r="U124" s="25"/>
      <c r="V124" s="25"/>
      <c r="W124" s="16"/>
      <c r="X124" s="26"/>
    </row>
    <row r="125" spans="21:24" ht="15">
      <c r="U125" s="25"/>
      <c r="V125" s="25"/>
      <c r="W125" s="16"/>
      <c r="X125" s="26"/>
    </row>
    <row r="126" spans="21:24" ht="15">
      <c r="U126" s="25"/>
      <c r="V126" s="25"/>
      <c r="W126" s="16"/>
      <c r="X126" s="26"/>
    </row>
    <row r="127" spans="21:24" ht="15">
      <c r="U127" s="25"/>
      <c r="V127" s="25"/>
      <c r="W127" s="16"/>
      <c r="X127" s="26"/>
    </row>
    <row r="128" spans="21:24" ht="15">
      <c r="U128" s="25"/>
      <c r="V128" s="25"/>
      <c r="W128" s="16"/>
      <c r="X128" s="26"/>
    </row>
    <row r="129" spans="21:24" ht="15">
      <c r="U129" s="25"/>
      <c r="V129" s="25"/>
      <c r="W129" s="16"/>
      <c r="X129" s="26"/>
    </row>
    <row r="130" spans="21:24" ht="15">
      <c r="U130" s="25"/>
      <c r="V130" s="25"/>
      <c r="W130" s="16"/>
      <c r="X130" s="26"/>
    </row>
    <row r="131" spans="21:24" ht="15">
      <c r="U131" s="25"/>
      <c r="V131" s="25"/>
      <c r="W131" s="16"/>
      <c r="X131" s="26"/>
    </row>
    <row r="132" spans="21:24" ht="15">
      <c r="U132" s="25"/>
      <c r="V132" s="25"/>
      <c r="W132" s="16"/>
      <c r="X132" s="26"/>
    </row>
    <row r="133" spans="21:24" ht="15">
      <c r="U133" s="25"/>
      <c r="V133" s="25"/>
      <c r="W133" s="16"/>
      <c r="X133" s="26"/>
    </row>
    <row r="134" spans="21:24" ht="15">
      <c r="U134" s="25"/>
      <c r="V134" s="25"/>
      <c r="W134" s="16"/>
      <c r="X134" s="26"/>
    </row>
    <row r="135" spans="21:24" ht="15">
      <c r="U135" s="25"/>
      <c r="V135" s="25"/>
      <c r="W135" s="16"/>
      <c r="X135" s="26"/>
    </row>
    <row r="136" spans="21:24" ht="15">
      <c r="U136" s="25"/>
      <c r="V136" s="25"/>
      <c r="W136" s="16"/>
      <c r="X136" s="26"/>
    </row>
    <row r="137" spans="21:24" ht="15">
      <c r="U137" s="25"/>
      <c r="V137" s="25"/>
      <c r="W137" s="16"/>
      <c r="X137" s="26"/>
    </row>
    <row r="138" spans="21:24" ht="15">
      <c r="U138" s="25"/>
      <c r="V138" s="25"/>
      <c r="W138" s="16"/>
      <c r="X138" s="26"/>
    </row>
    <row r="139" spans="21:24" ht="15">
      <c r="U139" s="25"/>
      <c r="V139" s="25"/>
      <c r="W139" s="16"/>
      <c r="X139" s="26"/>
    </row>
    <row r="140" spans="21:24" ht="15">
      <c r="U140" s="25"/>
      <c r="V140" s="25"/>
      <c r="W140" s="16"/>
      <c r="X140" s="26"/>
    </row>
    <row r="141" spans="21:24" ht="15">
      <c r="U141" s="25"/>
      <c r="V141" s="25"/>
      <c r="W141" s="16"/>
      <c r="X141" s="26"/>
    </row>
    <row r="142" spans="21:24" ht="15">
      <c r="U142" s="25"/>
      <c r="V142" s="25"/>
      <c r="W142" s="16"/>
      <c r="X142" s="26"/>
    </row>
    <row r="143" spans="21:24" ht="15">
      <c r="U143" s="25"/>
      <c r="V143" s="25"/>
      <c r="W143" s="16"/>
      <c r="X143" s="26"/>
    </row>
    <row r="144" spans="21:24" ht="15">
      <c r="U144" s="25"/>
      <c r="V144" s="25"/>
      <c r="W144" s="16"/>
      <c r="X144" s="26"/>
    </row>
    <row r="145" spans="21:24" ht="15">
      <c r="U145" s="25"/>
      <c r="V145" s="25"/>
      <c r="W145" s="16"/>
      <c r="X145" s="26"/>
    </row>
    <row r="146" spans="21:24" ht="15">
      <c r="U146" s="25"/>
      <c r="V146" s="25"/>
      <c r="W146" s="16"/>
      <c r="X146" s="26"/>
    </row>
    <row r="147" spans="21:24" ht="15">
      <c r="U147" s="25"/>
      <c r="V147" s="25"/>
      <c r="W147" s="16"/>
      <c r="X147" s="26"/>
    </row>
    <row r="148" spans="21:24" ht="15">
      <c r="U148" s="25"/>
      <c r="V148" s="25"/>
      <c r="W148" s="16"/>
      <c r="X148" s="26"/>
    </row>
    <row r="149" spans="21:24" ht="15">
      <c r="U149" s="25"/>
      <c r="V149" s="25"/>
      <c r="W149" s="16"/>
      <c r="X149" s="26"/>
    </row>
    <row r="150" spans="21:24" ht="15">
      <c r="U150" s="25"/>
      <c r="V150" s="25"/>
      <c r="W150" s="16"/>
      <c r="X150" s="26"/>
    </row>
    <row r="151" spans="21:24" ht="15">
      <c r="U151" s="25"/>
      <c r="V151" s="25"/>
      <c r="W151" s="16"/>
      <c r="X151" s="26"/>
    </row>
    <row r="152" spans="21:24" ht="15">
      <c r="U152" s="25"/>
      <c r="V152" s="25"/>
      <c r="W152" s="16"/>
      <c r="X152" s="26"/>
    </row>
    <row r="153" spans="21:24" ht="15">
      <c r="U153" s="25"/>
      <c r="V153" s="25"/>
      <c r="W153" s="16"/>
      <c r="X153" s="26"/>
    </row>
    <row r="154" spans="21:24" ht="15">
      <c r="U154" s="25"/>
      <c r="V154" s="25"/>
      <c r="W154" s="16"/>
      <c r="X154" s="26"/>
    </row>
    <row r="155" spans="21:24" ht="15">
      <c r="U155" s="25"/>
      <c r="V155" s="25"/>
      <c r="W155" s="16"/>
      <c r="X155" s="26"/>
    </row>
    <row r="156" spans="21:24" ht="15">
      <c r="U156" s="25"/>
      <c r="V156" s="25"/>
      <c r="W156" s="16"/>
      <c r="X156" s="26"/>
    </row>
    <row r="157" spans="21:24" ht="15">
      <c r="U157" s="25"/>
      <c r="V157" s="25"/>
      <c r="W157" s="16"/>
      <c r="X157" s="26"/>
    </row>
    <row r="158" spans="21:24" ht="15">
      <c r="U158" s="25"/>
      <c r="V158" s="25"/>
      <c r="W158" s="16"/>
      <c r="X158" s="26"/>
    </row>
    <row r="159" spans="21:24" ht="15">
      <c r="U159" s="25"/>
      <c r="V159" s="25"/>
      <c r="W159" s="16"/>
      <c r="X159" s="26"/>
    </row>
    <row r="160" spans="21:24" ht="15">
      <c r="U160" s="25"/>
      <c r="V160" s="25"/>
      <c r="W160" s="16"/>
      <c r="X160" s="26"/>
    </row>
    <row r="161" spans="21:24" ht="15">
      <c r="U161" s="25"/>
      <c r="V161" s="25"/>
      <c r="W161" s="16"/>
      <c r="X161" s="26"/>
    </row>
    <row r="162" spans="21:24" ht="15">
      <c r="U162" s="25"/>
      <c r="V162" s="25"/>
      <c r="W162" s="16"/>
      <c r="X162" s="26"/>
    </row>
    <row r="163" spans="21:24" ht="15">
      <c r="U163" s="25"/>
      <c r="V163" s="25"/>
      <c r="W163" s="16"/>
      <c r="X163" s="26"/>
    </row>
    <row r="164" spans="21:24" ht="15">
      <c r="U164" s="25"/>
      <c r="V164" s="25"/>
      <c r="W164" s="16"/>
      <c r="X164" s="26"/>
    </row>
    <row r="165" spans="21:24" ht="15">
      <c r="U165" s="25"/>
      <c r="V165" s="25"/>
      <c r="W165" s="16"/>
      <c r="X165" s="26"/>
    </row>
    <row r="166" spans="21:24" ht="15">
      <c r="U166" s="25"/>
      <c r="V166" s="25"/>
      <c r="W166" s="16"/>
      <c r="X166" s="26"/>
    </row>
    <row r="167" spans="21:24" ht="15">
      <c r="U167" s="25"/>
      <c r="V167" s="25"/>
      <c r="W167" s="16"/>
      <c r="X167" s="26"/>
    </row>
    <row r="168" spans="21:24" ht="15">
      <c r="U168" s="25"/>
      <c r="V168" s="25"/>
      <c r="W168" s="16"/>
      <c r="X168" s="26"/>
    </row>
    <row r="169" spans="21:24" ht="15">
      <c r="U169" s="25"/>
      <c r="V169" s="25"/>
      <c r="W169" s="16"/>
      <c r="X169" s="26"/>
    </row>
    <row r="170" spans="21:24" ht="15">
      <c r="U170" s="25"/>
      <c r="V170" s="25"/>
      <c r="W170" s="16"/>
      <c r="X170" s="26"/>
    </row>
    <row r="171" spans="21:24" ht="15">
      <c r="U171" s="25"/>
      <c r="V171" s="25"/>
      <c r="W171" s="16"/>
      <c r="X171" s="26"/>
    </row>
    <row r="172" spans="21:24" ht="15">
      <c r="U172" s="25"/>
      <c r="V172" s="25"/>
      <c r="W172" s="16"/>
      <c r="X172" s="26"/>
    </row>
    <row r="173" spans="21:24" ht="15">
      <c r="U173" s="25"/>
      <c r="V173" s="25"/>
      <c r="W173" s="16"/>
      <c r="X173" s="26"/>
    </row>
    <row r="174" spans="21:24" ht="15">
      <c r="U174" s="25"/>
      <c r="V174" s="25"/>
      <c r="W174" s="16"/>
      <c r="X174" s="26"/>
    </row>
    <row r="175" spans="21:24" ht="15">
      <c r="U175" s="25"/>
      <c r="V175" s="25"/>
      <c r="W175" s="16"/>
      <c r="X175" s="26"/>
    </row>
    <row r="176" spans="21:24" ht="15">
      <c r="U176" s="25"/>
      <c r="V176" s="25"/>
      <c r="W176" s="16"/>
      <c r="X176" s="26"/>
    </row>
    <row r="177" spans="21:24" ht="15">
      <c r="U177" s="25"/>
      <c r="V177" s="25"/>
      <c r="W177" s="16"/>
      <c r="X177" s="26"/>
    </row>
    <row r="178" spans="21:24" ht="15">
      <c r="U178" s="25"/>
      <c r="V178" s="25"/>
      <c r="W178" s="16"/>
      <c r="X178" s="26"/>
    </row>
    <row r="179" spans="21:24" ht="15">
      <c r="U179" s="25"/>
      <c r="V179" s="25"/>
      <c r="W179" s="16"/>
      <c r="X179" s="26"/>
    </row>
    <row r="180" spans="21:24" ht="15">
      <c r="U180" s="25"/>
      <c r="V180" s="25"/>
      <c r="W180" s="16"/>
      <c r="X180" s="26"/>
    </row>
    <row r="181" spans="21:24" ht="15">
      <c r="U181" s="25"/>
      <c r="V181" s="25"/>
      <c r="W181" s="16"/>
      <c r="X181" s="26"/>
    </row>
    <row r="182" spans="21:24" ht="15">
      <c r="U182" s="25"/>
      <c r="V182" s="25"/>
      <c r="W182" s="16"/>
      <c r="X182" s="26"/>
    </row>
    <row r="183" spans="21:24" ht="15">
      <c r="U183" s="25"/>
      <c r="V183" s="25"/>
      <c r="W183" s="16"/>
      <c r="X183" s="26"/>
    </row>
    <row r="184" spans="21:24" ht="15">
      <c r="U184" s="25"/>
      <c r="V184" s="25"/>
      <c r="W184" s="16"/>
      <c r="X184" s="26"/>
    </row>
    <row r="185" spans="21:24" ht="15">
      <c r="U185" s="25"/>
      <c r="V185" s="25"/>
      <c r="W185" s="16"/>
      <c r="X185" s="26"/>
    </row>
    <row r="186" spans="21:24" ht="15">
      <c r="U186" s="25"/>
      <c r="V186" s="25"/>
      <c r="W186" s="16"/>
      <c r="X186" s="26"/>
    </row>
    <row r="187" spans="21:24" ht="15">
      <c r="U187" s="25"/>
      <c r="V187" s="25"/>
      <c r="W187" s="16"/>
      <c r="X187" s="26"/>
    </row>
    <row r="188" spans="21:24" ht="15">
      <c r="U188" s="25"/>
      <c r="V188" s="25"/>
      <c r="W188" s="16"/>
      <c r="X188" s="26"/>
    </row>
    <row r="189" spans="21:24" ht="15">
      <c r="U189" s="25"/>
      <c r="V189" s="25"/>
      <c r="W189" s="16"/>
      <c r="X189" s="26"/>
    </row>
    <row r="190" spans="21:24" ht="15">
      <c r="U190" s="25"/>
      <c r="V190" s="25"/>
      <c r="W190" s="16"/>
      <c r="X190" s="26"/>
    </row>
    <row r="191" spans="21:24" ht="15">
      <c r="U191" s="25"/>
      <c r="V191" s="25"/>
      <c r="W191" s="16"/>
      <c r="X191" s="26"/>
    </row>
    <row r="192" spans="21:24" ht="15">
      <c r="U192" s="25"/>
      <c r="V192" s="25"/>
      <c r="W192" s="16"/>
      <c r="X192" s="26"/>
    </row>
    <row r="193" spans="21:24" ht="15">
      <c r="U193" s="25"/>
      <c r="V193" s="25"/>
      <c r="W193" s="16"/>
      <c r="X193" s="26"/>
    </row>
    <row r="194" spans="21:24" ht="15">
      <c r="U194" s="25"/>
      <c r="V194" s="25"/>
      <c r="W194" s="16"/>
      <c r="X194" s="26"/>
    </row>
    <row r="195" spans="21:24" ht="15">
      <c r="U195" s="25"/>
      <c r="V195" s="25"/>
      <c r="W195" s="16"/>
      <c r="X195" s="26"/>
    </row>
    <row r="196" spans="21:24" ht="15">
      <c r="U196" s="25"/>
      <c r="V196" s="25"/>
      <c r="W196" s="16"/>
      <c r="X196" s="26"/>
    </row>
    <row r="197" spans="21:24" ht="15">
      <c r="U197" s="25"/>
      <c r="V197" s="25"/>
      <c r="W197" s="16"/>
      <c r="X197" s="26"/>
    </row>
    <row r="198" spans="21:24" ht="15">
      <c r="U198" s="25"/>
      <c r="V198" s="25"/>
      <c r="W198" s="16"/>
      <c r="X198" s="26"/>
    </row>
    <row r="199" spans="21:24" ht="15">
      <c r="U199" s="25"/>
      <c r="V199" s="25"/>
      <c r="W199" s="16"/>
      <c r="X199" s="26"/>
    </row>
    <row r="200" spans="21:24" ht="15">
      <c r="U200" s="25"/>
      <c r="V200" s="25"/>
      <c r="W200" s="16"/>
      <c r="X200" s="26"/>
    </row>
    <row r="201" spans="21:24" ht="15">
      <c r="U201" s="25"/>
      <c r="V201" s="25"/>
      <c r="W201" s="16"/>
      <c r="X201" s="26"/>
    </row>
    <row r="202" spans="21:24" ht="15">
      <c r="U202" s="25"/>
      <c r="V202" s="25"/>
      <c r="W202" s="16"/>
      <c r="X202" s="26"/>
    </row>
    <row r="203" spans="21:24" ht="15">
      <c r="U203" s="25"/>
      <c r="V203" s="25"/>
      <c r="W203" s="16"/>
      <c r="X203" s="26"/>
    </row>
    <row r="204" spans="21:24" ht="15">
      <c r="U204" s="25"/>
      <c r="V204" s="25"/>
      <c r="W204" s="16"/>
      <c r="X204" s="26"/>
    </row>
    <row r="205" spans="21:24" ht="15">
      <c r="U205" s="25"/>
      <c r="V205" s="25"/>
      <c r="W205" s="16"/>
      <c r="X205" s="26"/>
    </row>
    <row r="206" spans="21:24" ht="15">
      <c r="U206" s="25"/>
      <c r="V206" s="25"/>
      <c r="W206" s="16"/>
      <c r="X206" s="26"/>
    </row>
    <row r="207" spans="21:24" ht="15">
      <c r="U207" s="25"/>
      <c r="V207" s="25"/>
      <c r="W207" s="16"/>
      <c r="X207" s="26"/>
    </row>
    <row r="208" spans="21:24" ht="15">
      <c r="U208" s="25"/>
      <c r="V208" s="25"/>
      <c r="W208" s="16"/>
      <c r="X208" s="26"/>
    </row>
    <row r="209" spans="21:24" ht="15">
      <c r="U209" s="25"/>
      <c r="V209" s="25"/>
      <c r="W209" s="16"/>
      <c r="X209" s="26"/>
    </row>
    <row r="210" spans="21:24" ht="15">
      <c r="U210" s="25"/>
      <c r="V210" s="25"/>
      <c r="W210" s="16"/>
      <c r="X210" s="26"/>
    </row>
    <row r="211" spans="21:24" ht="15">
      <c r="U211" s="25"/>
      <c r="V211" s="25"/>
      <c r="W211" s="16"/>
      <c r="X211" s="26"/>
    </row>
    <row r="212" spans="21:24" ht="15">
      <c r="U212" s="25"/>
      <c r="V212" s="25"/>
      <c r="W212" s="16"/>
      <c r="X212" s="26"/>
    </row>
    <row r="213" spans="21:24" ht="15">
      <c r="U213" s="25"/>
      <c r="V213" s="25"/>
      <c r="W213" s="16"/>
      <c r="X213" s="26"/>
    </row>
    <row r="214" spans="21:24" ht="15">
      <c r="U214" s="25"/>
      <c r="V214" s="25"/>
      <c r="W214" s="16"/>
      <c r="X214" s="26"/>
    </row>
    <row r="215" spans="21:24" ht="15">
      <c r="U215" s="25"/>
      <c r="V215" s="25"/>
      <c r="W215" s="16"/>
      <c r="X215" s="26"/>
    </row>
    <row r="216" spans="21:24" ht="15">
      <c r="U216" s="25"/>
      <c r="V216" s="25"/>
      <c r="W216" s="16"/>
      <c r="X216" s="26"/>
    </row>
    <row r="217" spans="21:24" ht="15">
      <c r="U217" s="25"/>
      <c r="V217" s="25"/>
      <c r="W217" s="16"/>
      <c r="X217" s="26"/>
    </row>
    <row r="218" spans="21:24" ht="15">
      <c r="U218" s="25"/>
      <c r="V218" s="25"/>
      <c r="W218" s="16"/>
      <c r="X218" s="26"/>
    </row>
    <row r="219" spans="21:24" ht="15">
      <c r="U219" s="25"/>
      <c r="V219" s="25"/>
      <c r="W219" s="16"/>
      <c r="X219" s="26"/>
    </row>
    <row r="220" spans="21:24" ht="15">
      <c r="U220" s="25"/>
      <c r="V220" s="25"/>
      <c r="W220" s="16"/>
      <c r="X220" s="26"/>
    </row>
    <row r="221" spans="21:24" ht="15">
      <c r="U221" s="25"/>
      <c r="V221" s="25"/>
      <c r="W221" s="16"/>
      <c r="X221" s="26"/>
    </row>
    <row r="222" spans="21:24" ht="15">
      <c r="U222" s="25"/>
      <c r="V222" s="25"/>
      <c r="W222" s="16"/>
      <c r="X222" s="26"/>
    </row>
    <row r="223" spans="21:24" ht="15">
      <c r="U223" s="25"/>
      <c r="V223" s="25"/>
      <c r="W223" s="16"/>
      <c r="X223" s="26"/>
    </row>
    <row r="224" spans="21:24" ht="15">
      <c r="U224" s="25"/>
      <c r="V224" s="25"/>
      <c r="W224" s="16"/>
      <c r="X224" s="26"/>
    </row>
    <row r="225" spans="21:24" ht="15">
      <c r="U225" s="25"/>
      <c r="V225" s="25"/>
      <c r="W225" s="16"/>
      <c r="X225" s="26"/>
    </row>
    <row r="226" spans="21:24" ht="15">
      <c r="U226" s="25"/>
      <c r="V226" s="25"/>
      <c r="W226" s="16"/>
      <c r="X226" s="26"/>
    </row>
    <row r="227" spans="21:24" ht="15">
      <c r="U227" s="25"/>
      <c r="V227" s="25"/>
      <c r="W227" s="16"/>
      <c r="X227" s="26"/>
    </row>
    <row r="228" spans="21:24" ht="15">
      <c r="U228" s="25"/>
      <c r="V228" s="25"/>
      <c r="W228" s="16"/>
      <c r="X228" s="26"/>
    </row>
    <row r="229" spans="21:24" ht="15">
      <c r="U229" s="25"/>
      <c r="V229" s="25"/>
      <c r="W229" s="16"/>
      <c r="X229" s="26"/>
    </row>
    <row r="230" spans="21:24" ht="15">
      <c r="U230" s="25"/>
      <c r="V230" s="25"/>
      <c r="W230" s="16"/>
      <c r="X230" s="26"/>
    </row>
    <row r="231" spans="21:24" ht="15">
      <c r="U231" s="25"/>
      <c r="V231" s="25"/>
      <c r="W231" s="16"/>
      <c r="X231" s="26"/>
    </row>
    <row r="232" spans="21:24" ht="15">
      <c r="U232" s="25"/>
      <c r="V232" s="25"/>
      <c r="W232" s="16"/>
      <c r="X232" s="26"/>
    </row>
    <row r="233" spans="21:24" ht="15">
      <c r="U233" s="25"/>
      <c r="V233" s="25"/>
      <c r="W233" s="16"/>
      <c r="X233" s="26"/>
    </row>
    <row r="234" spans="21:24" ht="15">
      <c r="U234" s="25"/>
      <c r="V234" s="25"/>
      <c r="W234" s="16"/>
      <c r="X234" s="26"/>
    </row>
    <row r="235" spans="21:24" ht="15">
      <c r="U235" s="25"/>
      <c r="V235" s="25"/>
      <c r="W235" s="16"/>
      <c r="X235" s="26"/>
    </row>
    <row r="236" spans="21:24" ht="15">
      <c r="U236" s="25"/>
      <c r="V236" s="25"/>
      <c r="W236" s="16"/>
      <c r="X236" s="26"/>
    </row>
    <row r="237" spans="21:24" ht="15">
      <c r="U237" s="25"/>
      <c r="V237" s="25"/>
      <c r="W237" s="16"/>
      <c r="X237" s="26"/>
    </row>
    <row r="238" spans="21:24" ht="15">
      <c r="U238" s="25"/>
      <c r="V238" s="25"/>
      <c r="W238" s="16"/>
      <c r="X238" s="26"/>
    </row>
    <row r="239" spans="21:24" ht="15">
      <c r="U239" s="25"/>
      <c r="V239" s="25"/>
      <c r="W239" s="16"/>
      <c r="X239" s="26"/>
    </row>
    <row r="240" spans="21:24" ht="15">
      <c r="U240" s="25"/>
      <c r="V240" s="25"/>
      <c r="W240" s="16"/>
      <c r="X240" s="26"/>
    </row>
    <row r="241" spans="21:24" ht="15">
      <c r="U241" s="25"/>
      <c r="V241" s="25"/>
      <c r="W241" s="16"/>
      <c r="X241" s="26"/>
    </row>
    <row r="242" spans="21:24" ht="15">
      <c r="U242" s="25"/>
      <c r="V242" s="25"/>
      <c r="W242" s="16"/>
      <c r="X242" s="26"/>
    </row>
    <row r="243" spans="21:24" ht="15">
      <c r="U243" s="25"/>
      <c r="V243" s="25"/>
      <c r="W243" s="16"/>
      <c r="X243" s="26"/>
    </row>
    <row r="244" spans="21:24" ht="15">
      <c r="U244" s="25"/>
      <c r="V244" s="25"/>
      <c r="W244" s="16"/>
      <c r="X244" s="26"/>
    </row>
    <row r="245" spans="21:24" ht="15">
      <c r="U245" s="25"/>
      <c r="V245" s="25"/>
      <c r="W245" s="16"/>
      <c r="X245" s="26"/>
    </row>
    <row r="246" spans="21:24" ht="15">
      <c r="U246" s="25"/>
      <c r="V246" s="25"/>
      <c r="W246" s="16"/>
      <c r="X246" s="26"/>
    </row>
    <row r="247" spans="21:24" ht="15">
      <c r="U247" s="25"/>
      <c r="V247" s="25"/>
      <c r="W247" s="16"/>
      <c r="X247" s="26"/>
    </row>
    <row r="248" spans="21:24" ht="15">
      <c r="U248" s="25"/>
      <c r="V248" s="25"/>
      <c r="W248" s="16"/>
      <c r="X248" s="26"/>
    </row>
    <row r="249" spans="21:24" ht="15">
      <c r="U249" s="25"/>
      <c r="V249" s="25"/>
      <c r="W249" s="16"/>
      <c r="X249" s="26"/>
    </row>
    <row r="250" spans="21:24" ht="15">
      <c r="U250" s="25"/>
      <c r="V250" s="25"/>
      <c r="W250" s="16"/>
      <c r="X250" s="26"/>
    </row>
    <row r="251" spans="21:24" ht="15">
      <c r="U251" s="25"/>
      <c r="V251" s="25"/>
      <c r="W251" s="16"/>
      <c r="X251" s="26"/>
    </row>
    <row r="252" spans="21:24" ht="15">
      <c r="U252" s="25"/>
      <c r="V252" s="25"/>
      <c r="W252" s="16"/>
      <c r="X252" s="26"/>
    </row>
    <row r="253" spans="21:24" ht="15">
      <c r="U253" s="25"/>
      <c r="V253" s="25"/>
      <c r="W253" s="16"/>
      <c r="X253" s="26"/>
    </row>
    <row r="254" spans="21:24" ht="15">
      <c r="U254" s="25"/>
      <c r="V254" s="25"/>
      <c r="W254" s="16"/>
      <c r="X254" s="26"/>
    </row>
    <row r="255" spans="21:24" ht="15">
      <c r="U255" s="25"/>
      <c r="V255" s="25"/>
      <c r="W255" s="16"/>
      <c r="X255" s="26"/>
    </row>
    <row r="256" spans="21:24" ht="15">
      <c r="U256" s="25"/>
      <c r="V256" s="25"/>
      <c r="W256" s="16"/>
      <c r="X256" s="26"/>
    </row>
    <row r="257" spans="21:24" ht="15">
      <c r="U257" s="25"/>
      <c r="V257" s="25"/>
      <c r="W257" s="16"/>
      <c r="X257" s="26"/>
    </row>
    <row r="258" spans="21:24" ht="15">
      <c r="U258" s="25"/>
      <c r="V258" s="25"/>
      <c r="W258" s="16"/>
      <c r="X258" s="26"/>
    </row>
    <row r="259" spans="21:24" ht="15">
      <c r="U259" s="25"/>
      <c r="V259" s="25"/>
      <c r="W259" s="16"/>
      <c r="X259" s="26"/>
    </row>
    <row r="260" spans="21:24" ht="15">
      <c r="U260" s="25"/>
      <c r="V260" s="25"/>
      <c r="W260" s="16"/>
      <c r="X260" s="26"/>
    </row>
    <row r="261" spans="21:24" ht="15">
      <c r="U261" s="25"/>
      <c r="V261" s="25"/>
      <c r="W261" s="16"/>
      <c r="X261" s="26"/>
    </row>
    <row r="262" spans="21:24" ht="15">
      <c r="U262" s="25"/>
      <c r="V262" s="25"/>
      <c r="W262" s="16"/>
      <c r="X262" s="26"/>
    </row>
    <row r="263" spans="21:24" ht="15">
      <c r="U263" s="25"/>
      <c r="V263" s="25"/>
      <c r="W263" s="16"/>
      <c r="X263" s="26"/>
    </row>
    <row r="264" spans="21:24" ht="15">
      <c r="U264" s="25"/>
      <c r="V264" s="25"/>
      <c r="W264" s="16"/>
      <c r="X264" s="26"/>
    </row>
    <row r="265" spans="21:24" ht="15">
      <c r="U265" s="25"/>
      <c r="V265" s="25"/>
      <c r="W265" s="16"/>
      <c r="X265" s="26"/>
    </row>
    <row r="266" spans="21:24" ht="15">
      <c r="U266" s="25"/>
      <c r="V266" s="25"/>
      <c r="W266" s="16"/>
      <c r="X266" s="26"/>
    </row>
    <row r="267" spans="21:24" ht="15">
      <c r="U267" s="25"/>
      <c r="V267" s="25"/>
      <c r="W267" s="16"/>
      <c r="X267" s="26"/>
    </row>
    <row r="268" spans="21:24" ht="15">
      <c r="U268" s="25"/>
      <c r="V268" s="25"/>
      <c r="W268" s="16"/>
      <c r="X268" s="26"/>
    </row>
    <row r="269" spans="21:24" ht="15">
      <c r="U269" s="25"/>
      <c r="V269" s="25"/>
      <c r="W269" s="16"/>
      <c r="X269" s="26"/>
    </row>
    <row r="270" spans="21:24" ht="15">
      <c r="U270" s="25"/>
      <c r="V270" s="25"/>
      <c r="W270" s="16"/>
      <c r="X270" s="26"/>
    </row>
    <row r="271" spans="21:24" ht="15">
      <c r="U271" s="25"/>
      <c r="V271" s="25"/>
      <c r="W271" s="16"/>
      <c r="X271" s="26"/>
    </row>
    <row r="272" spans="21:24" ht="15">
      <c r="U272" s="25"/>
      <c r="V272" s="25"/>
      <c r="W272" s="16"/>
      <c r="X272" s="26"/>
    </row>
    <row r="273" spans="21:24" ht="15">
      <c r="U273" s="25"/>
      <c r="V273" s="25"/>
      <c r="W273" s="16"/>
      <c r="X273" s="26"/>
    </row>
    <row r="274" spans="21:24" ht="15">
      <c r="U274" s="25"/>
      <c r="V274" s="25"/>
      <c r="W274" s="16"/>
      <c r="X274" s="26"/>
    </row>
    <row r="275" spans="21:24" ht="15">
      <c r="U275" s="25"/>
      <c r="V275" s="25"/>
      <c r="W275" s="16"/>
      <c r="X275" s="26"/>
    </row>
    <row r="276" spans="21:24" ht="15">
      <c r="U276" s="25"/>
      <c r="V276" s="25"/>
      <c r="W276" s="16"/>
      <c r="X276" s="26"/>
    </row>
    <row r="277" spans="21:24" ht="15">
      <c r="U277" s="25"/>
      <c r="V277" s="25"/>
      <c r="W277" s="16"/>
      <c r="X277" s="26"/>
    </row>
    <row r="278" spans="21:24" ht="15">
      <c r="U278" s="25"/>
      <c r="V278" s="25"/>
      <c r="W278" s="16"/>
      <c r="X278" s="26"/>
    </row>
    <row r="279" spans="21:24" ht="15">
      <c r="U279" s="25"/>
      <c r="V279" s="25"/>
      <c r="W279" s="16"/>
      <c r="X279" s="26"/>
    </row>
    <row r="280" spans="21:24" ht="15">
      <c r="U280" s="25"/>
      <c r="V280" s="25"/>
      <c r="W280" s="16"/>
      <c r="X280" s="26"/>
    </row>
    <row r="281" spans="21:24" ht="15">
      <c r="U281" s="25"/>
      <c r="V281" s="25"/>
      <c r="W281" s="16"/>
      <c r="X281" s="26"/>
    </row>
    <row r="282" spans="21:24" ht="15">
      <c r="U282" s="25"/>
      <c r="V282" s="25"/>
      <c r="W282" s="16"/>
      <c r="X282" s="26"/>
    </row>
    <row r="283" spans="21:24" ht="15">
      <c r="U283" s="25"/>
      <c r="V283" s="25"/>
      <c r="W283" s="16"/>
      <c r="X283" s="26"/>
    </row>
    <row r="284" spans="21:24" ht="15">
      <c r="U284" s="25"/>
      <c r="V284" s="25"/>
      <c r="W284" s="16"/>
      <c r="X284" s="26"/>
    </row>
    <row r="285" spans="21:24" ht="15">
      <c r="U285" s="25"/>
      <c r="V285" s="25"/>
      <c r="W285" s="16"/>
      <c r="X285" s="26"/>
    </row>
    <row r="286" spans="21:24" ht="15">
      <c r="U286" s="25"/>
      <c r="V286" s="25"/>
      <c r="W286" s="16"/>
      <c r="X286" s="26"/>
    </row>
    <row r="287" spans="21:24" ht="15">
      <c r="U287" s="25"/>
      <c r="V287" s="25"/>
      <c r="W287" s="16"/>
      <c r="X287" s="26"/>
    </row>
    <row r="288" spans="21:24" ht="15">
      <c r="U288" s="25"/>
      <c r="V288" s="25"/>
      <c r="W288" s="16"/>
      <c r="X288" s="26"/>
    </row>
    <row r="289" spans="21:24" ht="15">
      <c r="U289" s="25"/>
      <c r="V289" s="25"/>
      <c r="W289" s="16"/>
      <c r="X289" s="26"/>
    </row>
    <row r="290" spans="21:24" ht="15">
      <c r="U290" s="25"/>
      <c r="V290" s="25"/>
      <c r="W290" s="16"/>
      <c r="X290" s="26"/>
    </row>
    <row r="291" spans="21:24" ht="15">
      <c r="U291" s="25"/>
      <c r="V291" s="25"/>
      <c r="W291" s="16"/>
      <c r="X291" s="26"/>
    </row>
    <row r="292" spans="21:24" ht="15">
      <c r="U292" s="25"/>
      <c r="V292" s="25"/>
      <c r="W292" s="16"/>
      <c r="X292" s="26"/>
    </row>
    <row r="293" spans="21:24" ht="15">
      <c r="U293" s="25"/>
      <c r="V293" s="25"/>
      <c r="W293" s="16"/>
      <c r="X293" s="26"/>
    </row>
    <row r="294" spans="21:24" ht="15">
      <c r="U294" s="25"/>
      <c r="V294" s="25"/>
      <c r="W294" s="16"/>
      <c r="X294" s="26"/>
    </row>
    <row r="295" spans="21:24" ht="15">
      <c r="U295" s="25"/>
      <c r="V295" s="25"/>
      <c r="W295" s="16"/>
      <c r="X295" s="26"/>
    </row>
    <row r="296" spans="21:24" ht="15">
      <c r="U296" s="25"/>
      <c r="V296" s="25"/>
      <c r="W296" s="16"/>
      <c r="X296" s="26"/>
    </row>
    <row r="297" spans="21:24" ht="15">
      <c r="U297" s="25"/>
      <c r="V297" s="25"/>
      <c r="W297" s="16"/>
      <c r="X297" s="26"/>
    </row>
    <row r="298" spans="21:24" ht="15">
      <c r="U298" s="25"/>
      <c r="V298" s="25"/>
      <c r="W298" s="16"/>
      <c r="X298" s="26"/>
    </row>
    <row r="299" spans="21:24" ht="15">
      <c r="U299" s="25"/>
      <c r="V299" s="25"/>
      <c r="W299" s="16"/>
      <c r="X299" s="26"/>
    </row>
    <row r="300" spans="21:24" ht="15">
      <c r="U300" s="25"/>
      <c r="V300" s="25"/>
      <c r="W300" s="16"/>
      <c r="X300" s="26"/>
    </row>
    <row r="301" spans="21:24" ht="15">
      <c r="U301" s="25"/>
      <c r="V301" s="25"/>
      <c r="W301" s="16"/>
      <c r="X301" s="26"/>
    </row>
    <row r="302" spans="21:24" ht="15">
      <c r="U302" s="25"/>
      <c r="V302" s="25"/>
      <c r="W302" s="16"/>
      <c r="X302" s="26"/>
    </row>
    <row r="303" spans="21:24" ht="15">
      <c r="U303" s="25"/>
      <c r="V303" s="25"/>
      <c r="W303" s="16"/>
      <c r="X303" s="26"/>
    </row>
    <row r="304" spans="21:24" ht="15">
      <c r="U304" s="25"/>
      <c r="V304" s="25"/>
      <c r="W304" s="16"/>
      <c r="X304" s="26"/>
    </row>
    <row r="305" spans="21:24" ht="15">
      <c r="U305" s="25"/>
      <c r="V305" s="25"/>
      <c r="W305" s="16"/>
      <c r="X305" s="26"/>
    </row>
    <row r="306" spans="21:24" ht="15">
      <c r="U306" s="25"/>
      <c r="V306" s="25"/>
      <c r="W306" s="16"/>
      <c r="X306" s="26"/>
    </row>
    <row r="307" spans="21:24" ht="15">
      <c r="U307" s="25"/>
      <c r="V307" s="25"/>
      <c r="W307" s="16"/>
      <c r="X307" s="26"/>
    </row>
    <row r="308" spans="21:24" ht="15">
      <c r="U308" s="25"/>
      <c r="V308" s="25"/>
      <c r="W308" s="16"/>
      <c r="X308" s="26"/>
    </row>
    <row r="309" spans="21:24" ht="15">
      <c r="U309" s="25"/>
      <c r="V309" s="25"/>
      <c r="W309" s="16"/>
      <c r="X309" s="26"/>
    </row>
    <row r="310" spans="21:24" ht="15">
      <c r="U310" s="25"/>
      <c r="V310" s="25"/>
      <c r="W310" s="16"/>
      <c r="X310" s="26"/>
    </row>
    <row r="311" spans="21:24" ht="15">
      <c r="U311" s="25"/>
      <c r="V311" s="25"/>
      <c r="W311" s="16"/>
      <c r="X311" s="26"/>
    </row>
    <row r="312" spans="21:24" ht="15">
      <c r="U312" s="25"/>
      <c r="V312" s="25"/>
      <c r="W312" s="16"/>
      <c r="X312" s="26"/>
    </row>
    <row r="313" spans="21:24" ht="15">
      <c r="U313" s="25"/>
      <c r="V313" s="25"/>
      <c r="W313" s="16"/>
      <c r="X313" s="26"/>
    </row>
    <row r="314" spans="21:24" ht="15">
      <c r="U314" s="25"/>
      <c r="V314" s="25"/>
      <c r="W314" s="16"/>
      <c r="X314" s="26"/>
    </row>
    <row r="315" spans="21:24" ht="15">
      <c r="U315" s="25"/>
      <c r="V315" s="25"/>
      <c r="W315" s="16"/>
      <c r="X315" s="26"/>
    </row>
    <row r="316" spans="21:24" ht="15">
      <c r="U316" s="25"/>
      <c r="V316" s="25"/>
      <c r="W316" s="16"/>
      <c r="X316" s="26"/>
    </row>
    <row r="317" spans="21:24" ht="15">
      <c r="U317" s="25"/>
      <c r="V317" s="25"/>
      <c r="W317" s="16"/>
      <c r="X317" s="26"/>
    </row>
    <row r="318" spans="21:24" ht="15">
      <c r="U318" s="25"/>
      <c r="V318" s="25"/>
      <c r="W318" s="16"/>
      <c r="X318" s="26"/>
    </row>
    <row r="319" spans="21:24" ht="15">
      <c r="U319" s="25"/>
      <c r="V319" s="25"/>
      <c r="W319" s="16"/>
      <c r="X319" s="26"/>
    </row>
    <row r="320" spans="21:24" ht="15">
      <c r="U320" s="25"/>
      <c r="V320" s="25"/>
      <c r="W320" s="16"/>
      <c r="X320" s="26"/>
    </row>
    <row r="321" spans="21:24" ht="15">
      <c r="U321" s="25"/>
      <c r="V321" s="25"/>
      <c r="W321" s="16"/>
      <c r="X321" s="26"/>
    </row>
    <row r="322" spans="21:24" ht="15">
      <c r="U322" s="25"/>
      <c r="V322" s="25"/>
      <c r="W322" s="16"/>
      <c r="X322" s="26"/>
    </row>
    <row r="323" spans="21:24" ht="15">
      <c r="U323" s="25"/>
      <c r="V323" s="25"/>
      <c r="W323" s="16"/>
      <c r="X323" s="26"/>
    </row>
    <row r="324" spans="21:24" ht="15">
      <c r="U324" s="25"/>
      <c r="V324" s="25"/>
      <c r="W324" s="16"/>
      <c r="X324" s="26"/>
    </row>
    <row r="325" spans="21:24" ht="15">
      <c r="U325" s="25"/>
      <c r="V325" s="25"/>
      <c r="W325" s="16"/>
      <c r="X325" s="26"/>
    </row>
    <row r="326" spans="21:24" ht="15">
      <c r="U326" s="25"/>
      <c r="V326" s="25"/>
      <c r="W326" s="16"/>
      <c r="X326" s="26"/>
    </row>
    <row r="327" spans="21:24" ht="15">
      <c r="U327" s="25"/>
      <c r="V327" s="25"/>
      <c r="W327" s="16"/>
      <c r="X327" s="26"/>
    </row>
    <row r="328" spans="21:24" ht="15">
      <c r="U328" s="25"/>
      <c r="V328" s="25"/>
      <c r="W328" s="16"/>
      <c r="X328" s="26"/>
    </row>
    <row r="329" spans="21:24" ht="15">
      <c r="U329" s="25"/>
      <c r="V329" s="25"/>
      <c r="W329" s="16"/>
      <c r="X329" s="26"/>
    </row>
    <row r="330" spans="21:24" ht="15">
      <c r="U330" s="25"/>
      <c r="V330" s="25"/>
      <c r="W330" s="16"/>
      <c r="X330" s="26"/>
    </row>
    <row r="331" spans="21:24" ht="15">
      <c r="U331" s="25"/>
      <c r="V331" s="25"/>
      <c r="W331" s="16"/>
      <c r="X331" s="26"/>
    </row>
    <row r="332" spans="21:24" ht="15">
      <c r="U332" s="25"/>
      <c r="V332" s="25"/>
      <c r="W332" s="16"/>
      <c r="X332" s="26"/>
    </row>
    <row r="333" spans="21:24" ht="15">
      <c r="U333" s="25"/>
      <c r="V333" s="25"/>
      <c r="W333" s="16"/>
      <c r="X333" s="26"/>
    </row>
    <row r="334" spans="21:24" ht="15">
      <c r="U334" s="25"/>
      <c r="V334" s="25"/>
      <c r="W334" s="16"/>
      <c r="X334" s="26"/>
    </row>
    <row r="335" spans="21:24" ht="15">
      <c r="U335" s="25"/>
      <c r="V335" s="25"/>
      <c r="W335" s="16"/>
      <c r="X335" s="26"/>
    </row>
    <row r="336" spans="21:24" ht="15">
      <c r="U336" s="25"/>
      <c r="V336" s="25"/>
      <c r="W336" s="16"/>
      <c r="X336" s="26"/>
    </row>
    <row r="337" spans="21:24" ht="15">
      <c r="U337" s="25"/>
      <c r="V337" s="25"/>
      <c r="W337" s="16"/>
      <c r="X337" s="26"/>
    </row>
    <row r="338" spans="21:24" ht="15">
      <c r="U338" s="25"/>
      <c r="V338" s="25"/>
      <c r="W338" s="16"/>
      <c r="X338" s="26"/>
    </row>
    <row r="339" spans="21:24" ht="15">
      <c r="U339" s="25"/>
      <c r="V339" s="25"/>
      <c r="W339" s="16"/>
      <c r="X339" s="26"/>
    </row>
    <row r="340" spans="21:24" ht="15">
      <c r="U340" s="25"/>
      <c r="V340" s="25"/>
      <c r="W340" s="16"/>
      <c r="X340" s="26"/>
    </row>
    <row r="341" spans="21:24" ht="15">
      <c r="U341" s="25"/>
      <c r="V341" s="25"/>
      <c r="W341" s="16"/>
      <c r="X341" s="26"/>
    </row>
    <row r="342" spans="21:24" ht="15">
      <c r="U342" s="25"/>
      <c r="V342" s="25"/>
      <c r="W342" s="16"/>
      <c r="X342" s="26"/>
    </row>
    <row r="343" spans="21:24" ht="15">
      <c r="U343" s="25"/>
      <c r="V343" s="25"/>
      <c r="W343" s="16"/>
      <c r="X343" s="26"/>
    </row>
    <row r="344" spans="21:24" ht="15">
      <c r="U344" s="25"/>
      <c r="V344" s="25"/>
      <c r="W344" s="16"/>
      <c r="X344" s="26"/>
    </row>
    <row r="345" spans="21:24" ht="15">
      <c r="U345" s="25"/>
      <c r="V345" s="25"/>
      <c r="W345" s="16"/>
      <c r="X345" s="26"/>
    </row>
    <row r="346" spans="21:24" ht="15">
      <c r="U346" s="25"/>
      <c r="V346" s="25"/>
      <c r="W346" s="16"/>
      <c r="X346" s="26"/>
    </row>
    <row r="347" spans="21:24" ht="15">
      <c r="U347" s="25"/>
      <c r="V347" s="25"/>
      <c r="W347" s="16"/>
      <c r="X347" s="26"/>
    </row>
    <row r="348" spans="21:24" ht="15">
      <c r="U348" s="25"/>
      <c r="V348" s="25"/>
      <c r="W348" s="16"/>
      <c r="X348" s="26"/>
    </row>
    <row r="349" spans="21:24" ht="15">
      <c r="U349" s="25"/>
      <c r="V349" s="25"/>
      <c r="W349" s="16"/>
      <c r="X349" s="26"/>
    </row>
    <row r="350" spans="21:24" ht="15">
      <c r="U350" s="25"/>
      <c r="V350" s="25"/>
      <c r="W350" s="16"/>
      <c r="X350" s="26"/>
    </row>
    <row r="351" spans="21:24" ht="15">
      <c r="U351" s="25"/>
      <c r="V351" s="25"/>
      <c r="W351" s="16"/>
      <c r="X351" s="26"/>
    </row>
    <row r="352" spans="21:24" ht="15">
      <c r="U352" s="25"/>
      <c r="V352" s="25"/>
      <c r="W352" s="16"/>
      <c r="X352" s="26"/>
    </row>
    <row r="353" spans="21:24" ht="15">
      <c r="U353" s="25"/>
      <c r="V353" s="25"/>
      <c r="W353" s="16"/>
      <c r="X353" s="26"/>
    </row>
    <row r="354" spans="21:24" ht="15">
      <c r="U354" s="25"/>
      <c r="V354" s="25"/>
      <c r="W354" s="16"/>
      <c r="X354" s="26"/>
    </row>
    <row r="355" spans="21:24" ht="15">
      <c r="U355" s="25"/>
      <c r="V355" s="25"/>
      <c r="W355" s="16"/>
      <c r="X355" s="26"/>
    </row>
    <row r="356" spans="21:24" ht="15">
      <c r="U356" s="25"/>
      <c r="V356" s="25"/>
      <c r="W356" s="16"/>
      <c r="X356" s="26"/>
    </row>
    <row r="357" spans="21:24" ht="15">
      <c r="U357" s="25"/>
      <c r="V357" s="25"/>
      <c r="W357" s="16"/>
      <c r="X357" s="26"/>
    </row>
    <row r="358" spans="21:24" ht="15">
      <c r="U358" s="25"/>
      <c r="V358" s="25"/>
      <c r="W358" s="16"/>
      <c r="X358" s="26"/>
    </row>
    <row r="359" spans="21:24" ht="15">
      <c r="U359" s="25"/>
      <c r="V359" s="25"/>
      <c r="W359" s="16"/>
      <c r="X359" s="26"/>
    </row>
    <row r="360" spans="21:24" ht="15">
      <c r="U360" s="25"/>
      <c r="V360" s="25"/>
      <c r="W360" s="16"/>
      <c r="X360" s="26"/>
    </row>
    <row r="361" spans="21:24" ht="15">
      <c r="U361" s="25"/>
      <c r="V361" s="25"/>
      <c r="W361" s="16"/>
      <c r="X361" s="26"/>
    </row>
    <row r="362" spans="21:24" ht="15">
      <c r="U362" s="25"/>
      <c r="V362" s="25"/>
      <c r="W362" s="16"/>
      <c r="X362" s="26"/>
    </row>
    <row r="363" spans="21:24" ht="15">
      <c r="U363" s="25"/>
      <c r="V363" s="25"/>
      <c r="W363" s="16"/>
      <c r="X363" s="26"/>
    </row>
    <row r="364" spans="21:24" ht="15">
      <c r="U364" s="25"/>
      <c r="V364" s="25"/>
      <c r="W364" s="16"/>
      <c r="X364" s="26"/>
    </row>
    <row r="365" spans="21:24" ht="15">
      <c r="U365" s="25"/>
      <c r="V365" s="25"/>
      <c r="W365" s="16"/>
      <c r="X365" s="26"/>
    </row>
    <row r="366" spans="21:24" ht="15">
      <c r="U366" s="25"/>
      <c r="V366" s="25"/>
      <c r="W366" s="16"/>
      <c r="X366" s="26"/>
    </row>
    <row r="367" spans="21:24" ht="15">
      <c r="U367" s="25"/>
      <c r="V367" s="25"/>
      <c r="W367" s="16"/>
      <c r="X367" s="26"/>
    </row>
    <row r="368" spans="21:24" ht="15">
      <c r="U368" s="25"/>
      <c r="V368" s="25"/>
      <c r="W368" s="16"/>
      <c r="X368" s="26"/>
    </row>
    <row r="369" spans="21:24" ht="15">
      <c r="U369" s="25"/>
      <c r="V369" s="25"/>
      <c r="W369" s="16"/>
      <c r="X369" s="26"/>
    </row>
    <row r="370" spans="21:24" ht="15">
      <c r="U370" s="25"/>
      <c r="V370" s="25"/>
      <c r="W370" s="16"/>
      <c r="X370" s="26"/>
    </row>
    <row r="371" spans="21:24" ht="15">
      <c r="U371" s="25"/>
      <c r="V371" s="25"/>
      <c r="W371" s="16"/>
      <c r="X371" s="26"/>
    </row>
    <row r="372" spans="21:24" ht="15">
      <c r="U372" s="25"/>
      <c r="V372" s="25"/>
      <c r="W372" s="16"/>
      <c r="X372" s="26"/>
    </row>
    <row r="373" spans="21:24" ht="15">
      <c r="U373" s="25"/>
      <c r="V373" s="25"/>
      <c r="W373" s="16"/>
      <c r="X373" s="26"/>
    </row>
    <row r="374" spans="21:24" ht="15">
      <c r="U374" s="25"/>
      <c r="V374" s="25"/>
      <c r="W374" s="16"/>
      <c r="X374" s="26"/>
    </row>
    <row r="375" spans="21:24" ht="15">
      <c r="U375" s="25"/>
      <c r="V375" s="25"/>
      <c r="W375" s="16"/>
      <c r="X375" s="26"/>
    </row>
    <row r="376" spans="21:24" ht="15">
      <c r="U376" s="25"/>
      <c r="V376" s="25"/>
      <c r="W376" s="16"/>
      <c r="X376" s="26"/>
    </row>
    <row r="377" spans="21:24" ht="15">
      <c r="U377" s="25"/>
      <c r="V377" s="25"/>
      <c r="W377" s="16"/>
      <c r="X377" s="26"/>
    </row>
    <row r="378" spans="21:24" ht="15">
      <c r="U378" s="25"/>
      <c r="V378" s="25"/>
      <c r="W378" s="16"/>
      <c r="X378" s="26"/>
    </row>
    <row r="379" spans="21:24" ht="15">
      <c r="U379" s="25"/>
      <c r="V379" s="25"/>
      <c r="W379" s="16"/>
      <c r="X379" s="26"/>
    </row>
    <row r="380" spans="21:24" ht="15">
      <c r="U380" s="25"/>
      <c r="V380" s="25"/>
      <c r="W380" s="16"/>
      <c r="X380" s="26"/>
    </row>
    <row r="381" spans="21:24" ht="15">
      <c r="U381" s="25"/>
      <c r="V381" s="25"/>
      <c r="W381" s="16"/>
      <c r="X381" s="26"/>
    </row>
    <row r="382" spans="21:24" ht="15">
      <c r="U382" s="25"/>
      <c r="V382" s="25"/>
      <c r="W382" s="16"/>
      <c r="X382" s="26"/>
    </row>
    <row r="383" spans="21:24" ht="15">
      <c r="U383" s="25"/>
      <c r="V383" s="25"/>
      <c r="W383" s="16"/>
      <c r="X383" s="26"/>
    </row>
    <row r="384" spans="21:24" ht="15">
      <c r="U384" s="25"/>
      <c r="V384" s="25"/>
      <c r="W384" s="16"/>
      <c r="X384" s="26"/>
    </row>
    <row r="385" spans="21:24" ht="15">
      <c r="U385" s="25"/>
      <c r="V385" s="25"/>
      <c r="W385" s="16"/>
      <c r="X385" s="26"/>
    </row>
    <row r="386" spans="21:24" ht="15">
      <c r="U386" s="25"/>
      <c r="V386" s="25"/>
      <c r="W386" s="16"/>
      <c r="X386" s="26"/>
    </row>
    <row r="387" spans="21:24" ht="15">
      <c r="U387" s="25"/>
      <c r="V387" s="25"/>
      <c r="W387" s="16"/>
      <c r="X387" s="26"/>
    </row>
    <row r="388" spans="21:24" ht="15">
      <c r="U388" s="25"/>
      <c r="V388" s="25"/>
      <c r="W388" s="16"/>
      <c r="X388" s="26"/>
    </row>
    <row r="389" spans="21:24" ht="15">
      <c r="U389" s="25"/>
      <c r="V389" s="25"/>
      <c r="W389" s="16"/>
      <c r="X389" s="26"/>
    </row>
    <row r="390" spans="21:24" ht="15">
      <c r="U390" s="25"/>
      <c r="V390" s="25"/>
      <c r="W390" s="16"/>
      <c r="X390" s="26"/>
    </row>
    <row r="391" spans="21:24" ht="15">
      <c r="U391" s="25"/>
      <c r="V391" s="25"/>
      <c r="W391" s="16"/>
      <c r="X391" s="26"/>
    </row>
    <row r="392" spans="21:24" ht="15">
      <c r="U392" s="25"/>
      <c r="V392" s="25"/>
      <c r="W392" s="16"/>
      <c r="X392" s="26"/>
    </row>
    <row r="393" spans="21:24" ht="15">
      <c r="U393" s="25"/>
      <c r="V393" s="25"/>
      <c r="W393" s="16"/>
      <c r="X393" s="26"/>
    </row>
    <row r="394" spans="21:24" ht="15">
      <c r="U394" s="25"/>
      <c r="V394" s="25"/>
      <c r="W394" s="16"/>
      <c r="X394" s="26"/>
    </row>
    <row r="395" spans="21:24" ht="15">
      <c r="U395" s="25"/>
      <c r="V395" s="25"/>
      <c r="W395" s="16"/>
      <c r="X395" s="26"/>
    </row>
    <row r="396" spans="21:24" ht="15">
      <c r="U396" s="25"/>
      <c r="V396" s="25"/>
      <c r="W396" s="16"/>
      <c r="X396" s="26"/>
    </row>
    <row r="397" spans="21:24" ht="15">
      <c r="U397" s="25"/>
      <c r="V397" s="25"/>
      <c r="W397" s="16"/>
      <c r="X397" s="26"/>
    </row>
    <row r="398" spans="21:24" ht="15">
      <c r="U398" s="25"/>
      <c r="V398" s="25"/>
      <c r="W398" s="16"/>
      <c r="X398" s="26"/>
    </row>
    <row r="399" spans="21:24" ht="15">
      <c r="U399" s="25"/>
      <c r="V399" s="25"/>
      <c r="W399" s="16"/>
      <c r="X399" s="26"/>
    </row>
    <row r="400" spans="21:24" ht="15">
      <c r="U400" s="25"/>
      <c r="V400" s="25"/>
      <c r="W400" s="16"/>
      <c r="X400" s="26"/>
    </row>
    <row r="401" spans="21:24" ht="15">
      <c r="U401" s="25"/>
      <c r="V401" s="25"/>
      <c r="W401" s="16"/>
      <c r="X401" s="26"/>
    </row>
    <row r="402" spans="21:24" ht="15">
      <c r="U402" s="25"/>
      <c r="V402" s="25"/>
      <c r="W402" s="16"/>
      <c r="X402" s="26"/>
    </row>
    <row r="403" spans="21:24" ht="15">
      <c r="U403" s="25"/>
      <c r="V403" s="25"/>
      <c r="W403" s="16"/>
      <c r="X403" s="26"/>
    </row>
    <row r="404" spans="21:24" ht="15">
      <c r="U404" s="25"/>
      <c r="V404" s="25"/>
      <c r="W404" s="16"/>
      <c r="X404" s="26"/>
    </row>
    <row r="405" spans="21:24" ht="15">
      <c r="U405" s="25"/>
      <c r="V405" s="25"/>
      <c r="W405" s="16"/>
      <c r="X405" s="26"/>
    </row>
    <row r="406" spans="21:24" ht="15">
      <c r="U406" s="25"/>
      <c r="V406" s="25"/>
      <c r="W406" s="16"/>
      <c r="X406" s="26"/>
    </row>
    <row r="407" spans="21:24" ht="15">
      <c r="U407" s="25"/>
      <c r="V407" s="25"/>
      <c r="W407" s="16"/>
      <c r="X407" s="26"/>
    </row>
    <row r="408" spans="21:24" ht="15">
      <c r="U408" s="25"/>
      <c r="V408" s="25"/>
      <c r="W408" s="16"/>
      <c r="X408" s="26"/>
    </row>
    <row r="409" spans="21:24" ht="15">
      <c r="U409" s="25"/>
      <c r="V409" s="25"/>
      <c r="W409" s="16"/>
      <c r="X409" s="26"/>
    </row>
    <row r="410" spans="21:24" ht="15">
      <c r="U410" s="25"/>
      <c r="V410" s="25"/>
      <c r="W410" s="16"/>
      <c r="X410" s="26"/>
    </row>
    <row r="411" spans="21:24" ht="15">
      <c r="U411" s="25"/>
      <c r="V411" s="25"/>
      <c r="W411" s="16"/>
      <c r="X411" s="26"/>
    </row>
    <row r="412" spans="21:24" ht="15">
      <c r="U412" s="25"/>
      <c r="V412" s="25"/>
      <c r="W412" s="16"/>
      <c r="X412" s="26"/>
    </row>
    <row r="413" spans="21:24" ht="15">
      <c r="U413" s="25"/>
      <c r="V413" s="25"/>
      <c r="W413" s="16"/>
      <c r="X413" s="26"/>
    </row>
    <row r="414" spans="21:24" ht="15">
      <c r="U414" s="25"/>
      <c r="V414" s="25"/>
      <c r="W414" s="16"/>
      <c r="X414" s="26"/>
    </row>
    <row r="415" spans="21:24" ht="15">
      <c r="U415" s="25"/>
      <c r="V415" s="25"/>
      <c r="W415" s="16"/>
      <c r="X415" s="26"/>
    </row>
    <row r="416" spans="21:24" ht="15">
      <c r="U416" s="25"/>
      <c r="V416" s="25"/>
      <c r="W416" s="16"/>
      <c r="X416" s="26"/>
    </row>
    <row r="417" spans="21:24" ht="15">
      <c r="U417" s="25"/>
      <c r="V417" s="25"/>
      <c r="W417" s="16"/>
      <c r="X417" s="26"/>
    </row>
    <row r="418" spans="21:24" ht="15">
      <c r="U418" s="25"/>
      <c r="V418" s="25"/>
      <c r="W418" s="16"/>
      <c r="X418" s="26"/>
    </row>
    <row r="419" spans="21:24" ht="15">
      <c r="U419" s="25"/>
      <c r="V419" s="25"/>
      <c r="W419" s="16"/>
      <c r="X419" s="26"/>
    </row>
    <row r="420" spans="21:24" ht="15">
      <c r="U420" s="25"/>
      <c r="V420" s="25"/>
      <c r="W420" s="16"/>
      <c r="X420" s="26"/>
    </row>
    <row r="421" spans="21:24" ht="15">
      <c r="U421" s="25"/>
      <c r="V421" s="25"/>
      <c r="W421" s="16"/>
      <c r="X421" s="26"/>
    </row>
    <row r="422" spans="21:24" ht="15">
      <c r="U422" s="25"/>
      <c r="V422" s="25"/>
      <c r="W422" s="16"/>
      <c r="X422" s="26"/>
    </row>
    <row r="423" spans="21:24" ht="15">
      <c r="U423" s="25"/>
      <c r="V423" s="25"/>
      <c r="W423" s="16"/>
      <c r="X423" s="26"/>
    </row>
    <row r="424" spans="21:24" ht="15">
      <c r="U424" s="25"/>
      <c r="V424" s="25"/>
      <c r="W424" s="16"/>
      <c r="X424" s="26"/>
    </row>
    <row r="425" spans="21:24" ht="15">
      <c r="U425" s="25"/>
      <c r="V425" s="25"/>
      <c r="W425" s="16"/>
      <c r="X425" s="26"/>
    </row>
    <row r="426" spans="21:24" ht="15">
      <c r="U426" s="25"/>
      <c r="V426" s="25"/>
      <c r="W426" s="16"/>
      <c r="X426" s="26"/>
    </row>
    <row r="427" spans="21:24" ht="15">
      <c r="U427" s="25"/>
      <c r="V427" s="25"/>
      <c r="W427" s="16"/>
      <c r="X427" s="26"/>
    </row>
    <row r="428" spans="21:24" ht="15">
      <c r="U428" s="25"/>
      <c r="V428" s="25"/>
      <c r="W428" s="16"/>
      <c r="X428" s="26"/>
    </row>
    <row r="429" spans="21:24" ht="15">
      <c r="U429" s="25"/>
      <c r="V429" s="25"/>
      <c r="W429" s="16"/>
      <c r="X429" s="26"/>
    </row>
    <row r="430" spans="21:24" ht="15">
      <c r="U430" s="25"/>
      <c r="V430" s="25"/>
      <c r="W430" s="16"/>
      <c r="X430" s="26"/>
    </row>
    <row r="431" spans="21:24" ht="15">
      <c r="U431" s="25"/>
      <c r="V431" s="25"/>
      <c r="W431" s="16"/>
      <c r="X431" s="26"/>
    </row>
    <row r="432" spans="21:24" ht="15">
      <c r="U432" s="25"/>
      <c r="V432" s="25"/>
      <c r="W432" s="16"/>
      <c r="X432" s="26"/>
    </row>
    <row r="433" spans="21:24" ht="15">
      <c r="U433" s="25"/>
      <c r="V433" s="25"/>
      <c r="W433" s="16"/>
      <c r="X433" s="26"/>
    </row>
    <row r="434" spans="21:24" ht="15">
      <c r="U434" s="25"/>
      <c r="V434" s="25"/>
      <c r="W434" s="16"/>
      <c r="X434" s="26"/>
    </row>
    <row r="435" spans="21:24" ht="15">
      <c r="U435" s="25"/>
      <c r="V435" s="25"/>
      <c r="W435" s="16"/>
      <c r="X435" s="26"/>
    </row>
    <row r="436" spans="21:24" ht="15">
      <c r="U436" s="25"/>
      <c r="V436" s="25"/>
      <c r="W436" s="16"/>
      <c r="X436" s="26"/>
    </row>
    <row r="437" spans="21:24" ht="15">
      <c r="U437" s="25"/>
      <c r="V437" s="25"/>
      <c r="W437" s="16"/>
      <c r="X437" s="26"/>
    </row>
    <row r="438" spans="21:24" ht="15">
      <c r="U438" s="25"/>
      <c r="V438" s="25"/>
      <c r="W438" s="16"/>
      <c r="X438" s="26"/>
    </row>
    <row r="439" spans="21:24" ht="15">
      <c r="U439" s="25"/>
      <c r="V439" s="25"/>
      <c r="W439" s="16"/>
      <c r="X439" s="26"/>
    </row>
    <row r="440" spans="21:24" ht="15">
      <c r="U440" s="25"/>
      <c r="V440" s="25"/>
      <c r="W440" s="16"/>
      <c r="X440" s="26"/>
    </row>
    <row r="441" spans="21:24" ht="15">
      <c r="U441" s="25"/>
      <c r="V441" s="25"/>
      <c r="W441" s="16"/>
      <c r="X441" s="26"/>
    </row>
    <row r="442" spans="21:24" ht="15">
      <c r="U442" s="25"/>
      <c r="V442" s="25"/>
      <c r="W442" s="16"/>
      <c r="X442" s="26"/>
    </row>
    <row r="443" spans="21:24" ht="15">
      <c r="U443" s="25"/>
      <c r="V443" s="25"/>
      <c r="W443" s="16"/>
      <c r="X443" s="26"/>
    </row>
    <row r="444" spans="21:24" ht="15">
      <c r="U444" s="25"/>
      <c r="V444" s="25"/>
      <c r="W444" s="16"/>
      <c r="X444" s="26"/>
    </row>
    <row r="445" spans="21:24" ht="15">
      <c r="U445" s="25"/>
      <c r="V445" s="25"/>
      <c r="W445" s="16"/>
      <c r="X445" s="26"/>
    </row>
    <row r="446" spans="21:24" ht="15">
      <c r="U446" s="25"/>
      <c r="V446" s="25"/>
      <c r="W446" s="16"/>
      <c r="X446" s="26"/>
    </row>
    <row r="447" spans="21:24" ht="15">
      <c r="U447" s="25"/>
      <c r="V447" s="25"/>
      <c r="W447" s="16"/>
      <c r="X447" s="26"/>
    </row>
    <row r="448" spans="21:24" ht="15">
      <c r="U448" s="25"/>
      <c r="V448" s="25"/>
      <c r="W448" s="16"/>
      <c r="X448" s="26"/>
    </row>
    <row r="449" spans="21:24" ht="15">
      <c r="U449" s="25"/>
      <c r="V449" s="25"/>
      <c r="W449" s="16"/>
      <c r="X449" s="26"/>
    </row>
    <row r="450" spans="21:24" ht="15">
      <c r="U450" s="25"/>
      <c r="V450" s="25"/>
      <c r="W450" s="16"/>
      <c r="X450" s="26"/>
    </row>
    <row r="451" spans="21:24" ht="15">
      <c r="U451" s="25"/>
      <c r="V451" s="25"/>
      <c r="W451" s="16"/>
      <c r="X451" s="26"/>
    </row>
    <row r="452" spans="21:24" ht="15">
      <c r="U452" s="25"/>
      <c r="V452" s="25"/>
      <c r="W452" s="16"/>
      <c r="X452" s="26"/>
    </row>
    <row r="453" spans="21:24" ht="15">
      <c r="U453" s="25"/>
      <c r="V453" s="25"/>
      <c r="W453" s="16"/>
      <c r="X453" s="26"/>
    </row>
    <row r="454" spans="21:24" ht="15">
      <c r="U454" s="25"/>
      <c r="V454" s="25"/>
      <c r="W454" s="16"/>
      <c r="X454" s="26"/>
    </row>
    <row r="455" spans="21:24" ht="15">
      <c r="U455" s="25"/>
      <c r="V455" s="25"/>
      <c r="W455" s="16"/>
      <c r="X455" s="26"/>
    </row>
    <row r="456" spans="21:24" ht="15">
      <c r="U456" s="25"/>
      <c r="V456" s="25"/>
      <c r="W456" s="16"/>
      <c r="X456" s="26"/>
    </row>
    <row r="457" spans="21:24" ht="15">
      <c r="U457" s="25"/>
      <c r="V457" s="25"/>
      <c r="W457" s="16"/>
      <c r="X457" s="26"/>
    </row>
    <row r="458" spans="21:24" ht="15">
      <c r="U458" s="25"/>
      <c r="V458" s="25"/>
      <c r="W458" s="16"/>
      <c r="X458" s="26"/>
    </row>
    <row r="459" spans="21:24" ht="15">
      <c r="U459" s="25"/>
      <c r="V459" s="25"/>
      <c r="W459" s="16"/>
      <c r="X459" s="26"/>
    </row>
    <row r="460" spans="21:24" ht="15">
      <c r="U460" s="25"/>
      <c r="V460" s="25"/>
      <c r="W460" s="16"/>
      <c r="X460" s="26"/>
    </row>
    <row r="461" spans="21:24" ht="15">
      <c r="U461" s="25"/>
      <c r="V461" s="25"/>
      <c r="W461" s="16"/>
      <c r="X461" s="26"/>
    </row>
    <row r="462" spans="21:24" ht="15">
      <c r="U462" s="25"/>
      <c r="V462" s="25"/>
      <c r="W462" s="16"/>
      <c r="X462" s="26"/>
    </row>
    <row r="463" spans="21:24" ht="15">
      <c r="U463" s="25"/>
      <c r="V463" s="25"/>
      <c r="W463" s="16"/>
      <c r="X463" s="26"/>
    </row>
    <row r="464" spans="21:24" ht="15">
      <c r="U464" s="25"/>
      <c r="V464" s="25"/>
      <c r="W464" s="16"/>
      <c r="X464" s="26"/>
    </row>
    <row r="465" spans="21:24" ht="15">
      <c r="U465" s="25"/>
      <c r="V465" s="25"/>
      <c r="W465" s="16"/>
      <c r="X465" s="26"/>
    </row>
    <row r="466" spans="21:24" ht="15">
      <c r="U466" s="25"/>
      <c r="V466" s="25"/>
      <c r="W466" s="16"/>
      <c r="X466" s="26"/>
    </row>
    <row r="467" spans="21:24" ht="15">
      <c r="U467" s="25"/>
      <c r="V467" s="25"/>
      <c r="W467" s="16"/>
      <c r="X467" s="26"/>
    </row>
    <row r="468" spans="21:24" ht="15">
      <c r="U468" s="25"/>
      <c r="V468" s="25"/>
      <c r="W468" s="16"/>
      <c r="X468" s="26"/>
    </row>
    <row r="469" spans="21:24" ht="15">
      <c r="U469" s="25"/>
      <c r="V469" s="25"/>
      <c r="W469" s="16"/>
      <c r="X469" s="26"/>
    </row>
    <row r="470" spans="21:24" ht="15">
      <c r="U470" s="25"/>
      <c r="V470" s="25"/>
      <c r="W470" s="16"/>
      <c r="X470" s="26"/>
    </row>
    <row r="471" spans="21:24" ht="15">
      <c r="U471" s="25"/>
      <c r="V471" s="25"/>
      <c r="W471" s="16"/>
      <c r="X471" s="26"/>
    </row>
    <row r="472" spans="21:24" ht="15">
      <c r="U472" s="25"/>
      <c r="V472" s="25"/>
      <c r="W472" s="16"/>
      <c r="X472" s="26"/>
    </row>
    <row r="473" spans="21:24" ht="15">
      <c r="U473" s="25"/>
      <c r="V473" s="25"/>
      <c r="W473" s="16"/>
      <c r="X473" s="26"/>
    </row>
    <row r="474" spans="21:24" ht="15">
      <c r="U474" s="25"/>
      <c r="V474" s="25"/>
      <c r="W474" s="16"/>
      <c r="X474" s="26"/>
    </row>
    <row r="475" spans="21:24" ht="15">
      <c r="U475" s="25"/>
      <c r="V475" s="25"/>
      <c r="W475" s="16"/>
      <c r="X475" s="26"/>
    </row>
    <row r="476" spans="21:24" ht="15">
      <c r="U476" s="25"/>
      <c r="V476" s="25"/>
      <c r="W476" s="16"/>
      <c r="X476" s="26"/>
    </row>
    <row r="477" spans="21:24" ht="15">
      <c r="U477" s="25"/>
      <c r="V477" s="25"/>
      <c r="W477" s="16"/>
      <c r="X477" s="26"/>
    </row>
    <row r="478" spans="21:24" ht="15">
      <c r="U478" s="25"/>
      <c r="V478" s="25"/>
      <c r="W478" s="16"/>
      <c r="X478" s="26"/>
    </row>
    <row r="479" spans="21:24" ht="15">
      <c r="U479" s="25"/>
      <c r="V479" s="25"/>
      <c r="W479" s="16"/>
      <c r="X479" s="26"/>
    </row>
    <row r="480" spans="21:24" ht="15">
      <c r="U480" s="25"/>
      <c r="V480" s="25"/>
      <c r="W480" s="16"/>
      <c r="X480" s="26"/>
    </row>
    <row r="481" spans="21:24" ht="15">
      <c r="U481" s="25"/>
      <c r="V481" s="25"/>
      <c r="W481" s="16"/>
      <c r="X481" s="26"/>
    </row>
    <row r="482" spans="21:24" ht="15">
      <c r="U482" s="25"/>
      <c r="V482" s="25"/>
      <c r="W482" s="16"/>
      <c r="X482" s="26"/>
    </row>
    <row r="483" spans="21:24" ht="15">
      <c r="U483" s="25"/>
      <c r="V483" s="25"/>
      <c r="W483" s="16"/>
      <c r="X483" s="26"/>
    </row>
    <row r="484" spans="21:24" ht="15">
      <c r="U484" s="25"/>
      <c r="V484" s="25"/>
      <c r="W484" s="16"/>
      <c r="X484" s="26"/>
    </row>
    <row r="485" spans="21:24" ht="15">
      <c r="U485" s="25"/>
      <c r="V485" s="25"/>
      <c r="W485" s="16"/>
      <c r="X485" s="26"/>
    </row>
    <row r="486" spans="21:24" ht="15">
      <c r="U486" s="25"/>
      <c r="V486" s="25"/>
      <c r="W486" s="16"/>
      <c r="X486" s="26"/>
    </row>
    <row r="487" spans="21:24" ht="15">
      <c r="U487" s="25"/>
      <c r="V487" s="25"/>
      <c r="W487" s="16"/>
      <c r="X487" s="26"/>
    </row>
    <row r="488" spans="21:24" ht="15">
      <c r="U488" s="25"/>
      <c r="V488" s="25"/>
      <c r="W488" s="16"/>
      <c r="X488" s="26"/>
    </row>
    <row r="489" spans="21:24" ht="15">
      <c r="U489" s="25"/>
      <c r="V489" s="25"/>
      <c r="W489" s="16"/>
      <c r="X489" s="26"/>
    </row>
    <row r="490" spans="21:24" ht="15">
      <c r="U490" s="25"/>
      <c r="V490" s="25"/>
      <c r="W490" s="16"/>
      <c r="X490" s="26"/>
    </row>
    <row r="491" spans="21:24" ht="15">
      <c r="U491" s="25"/>
      <c r="V491" s="25"/>
      <c r="W491" s="16"/>
      <c r="X491" s="26"/>
    </row>
    <row r="492" spans="21:24" ht="15">
      <c r="U492" s="25"/>
      <c r="V492" s="25"/>
      <c r="W492" s="16"/>
      <c r="X492" s="26"/>
    </row>
    <row r="493" spans="21:24" ht="15">
      <c r="U493" s="25"/>
      <c r="V493" s="25"/>
      <c r="W493" s="16"/>
      <c r="X493" s="26"/>
    </row>
    <row r="494" spans="21:24" ht="15">
      <c r="U494" s="25"/>
      <c r="V494" s="25"/>
      <c r="W494" s="16"/>
      <c r="X494" s="26"/>
    </row>
    <row r="495" spans="21:24" ht="15">
      <c r="U495" s="25"/>
      <c r="V495" s="25"/>
      <c r="W495" s="16"/>
      <c r="X495" s="26"/>
    </row>
    <row r="496" spans="21:24" ht="15">
      <c r="U496" s="25"/>
      <c r="V496" s="25"/>
      <c r="W496" s="16"/>
      <c r="X496" s="26"/>
    </row>
    <row r="497" spans="21:24" ht="15">
      <c r="U497" s="25"/>
      <c r="V497" s="25"/>
      <c r="W497" s="16"/>
      <c r="X497" s="26"/>
    </row>
    <row r="498" spans="21:24" ht="15">
      <c r="U498" s="25"/>
      <c r="V498" s="25"/>
      <c r="W498" s="16"/>
      <c r="X498" s="26"/>
    </row>
    <row r="499" spans="21:24" ht="15">
      <c r="U499" s="25"/>
      <c r="V499" s="25"/>
      <c r="W499" s="16"/>
      <c r="X499" s="26"/>
    </row>
    <row r="500" spans="21:24" ht="15">
      <c r="U500" s="25"/>
      <c r="V500" s="25"/>
      <c r="W500" s="16"/>
      <c r="X500" s="26"/>
    </row>
    <row r="501" spans="21:24" ht="15">
      <c r="U501" s="25"/>
      <c r="V501" s="25"/>
      <c r="W501" s="16"/>
      <c r="X501" s="26"/>
    </row>
    <row r="502" spans="21:24" ht="15">
      <c r="U502" s="25"/>
      <c r="V502" s="25"/>
      <c r="W502" s="16"/>
      <c r="X502" s="26"/>
    </row>
    <row r="503" spans="21:24" ht="15">
      <c r="U503" s="25"/>
      <c r="V503" s="25"/>
      <c r="W503" s="16"/>
      <c r="X503" s="26"/>
    </row>
    <row r="504" spans="21:24" ht="15">
      <c r="U504" s="25"/>
      <c r="V504" s="25"/>
      <c r="W504" s="16"/>
      <c r="X504" s="26"/>
    </row>
    <row r="505" spans="21:24" ht="15">
      <c r="U505" s="25"/>
      <c r="V505" s="25"/>
      <c r="W505" s="16"/>
      <c r="X505" s="26"/>
    </row>
    <row r="506" spans="21:24" ht="15">
      <c r="U506" s="25"/>
      <c r="V506" s="25"/>
      <c r="W506" s="16"/>
      <c r="X506" s="26"/>
    </row>
    <row r="507" spans="21:24" ht="15">
      <c r="U507" s="25"/>
      <c r="V507" s="25"/>
      <c r="W507" s="16"/>
      <c r="X507" s="26"/>
    </row>
    <row r="508" spans="21:24" ht="15">
      <c r="U508" s="25"/>
      <c r="V508" s="25"/>
      <c r="W508" s="16"/>
      <c r="X508" s="26"/>
    </row>
    <row r="509" spans="21:24" ht="15">
      <c r="U509" s="25"/>
      <c r="V509" s="25"/>
      <c r="W509" s="16"/>
      <c r="X509" s="26"/>
    </row>
    <row r="510" spans="21:24" ht="15">
      <c r="U510" s="25"/>
      <c r="V510" s="25"/>
      <c r="W510" s="16"/>
      <c r="X510" s="26"/>
    </row>
    <row r="511" spans="21:24" ht="15">
      <c r="U511" s="25"/>
      <c r="V511" s="25"/>
      <c r="W511" s="16"/>
      <c r="X511" s="26"/>
    </row>
    <row r="512" spans="21:24" ht="15">
      <c r="U512" s="25"/>
      <c r="V512" s="25"/>
      <c r="W512" s="16"/>
      <c r="X512" s="26"/>
    </row>
    <row r="513" spans="21:24" ht="15">
      <c r="U513" s="25"/>
      <c r="V513" s="25"/>
      <c r="W513" s="16"/>
      <c r="X513" s="26"/>
    </row>
    <row r="514" spans="21:24" ht="15">
      <c r="U514" s="25"/>
      <c r="V514" s="25"/>
      <c r="W514" s="16"/>
      <c r="X514" s="26"/>
    </row>
    <row r="515" spans="21:24" ht="15">
      <c r="U515" s="25"/>
      <c r="V515" s="25"/>
      <c r="W515" s="16"/>
      <c r="X515" s="26"/>
    </row>
    <row r="516" spans="21:24" ht="15">
      <c r="U516" s="25"/>
      <c r="V516" s="25"/>
      <c r="W516" s="16"/>
      <c r="X516" s="26"/>
    </row>
    <row r="517" spans="21:24" ht="15">
      <c r="U517" s="25"/>
      <c r="V517" s="25"/>
      <c r="W517" s="16"/>
      <c r="X517" s="26"/>
    </row>
    <row r="518" spans="21:24" ht="15">
      <c r="U518" s="25"/>
      <c r="V518" s="25"/>
      <c r="W518" s="16"/>
      <c r="X518" s="26"/>
    </row>
    <row r="519" spans="21:24" ht="15">
      <c r="U519" s="25"/>
      <c r="V519" s="25"/>
      <c r="W519" s="16"/>
      <c r="X519" s="26"/>
    </row>
    <row r="520" spans="21:24" ht="15">
      <c r="U520" s="25"/>
      <c r="V520" s="25"/>
      <c r="W520" s="16"/>
      <c r="X520" s="26"/>
    </row>
    <row r="521" spans="21:24" ht="15">
      <c r="U521" s="25"/>
      <c r="V521" s="25"/>
      <c r="W521" s="16"/>
      <c r="X521" s="26"/>
    </row>
    <row r="522" spans="21:24" ht="15">
      <c r="U522" s="25"/>
      <c r="V522" s="25"/>
      <c r="W522" s="16"/>
      <c r="X522" s="26"/>
    </row>
    <row r="523" spans="21:24" ht="15">
      <c r="U523" s="25"/>
      <c r="V523" s="25"/>
      <c r="W523" s="16"/>
      <c r="X523" s="26"/>
    </row>
    <row r="524" spans="21:24" ht="15">
      <c r="U524" s="25"/>
      <c r="V524" s="25"/>
      <c r="W524" s="16"/>
      <c r="X524" s="26"/>
    </row>
    <row r="525" spans="21:24" ht="15">
      <c r="U525" s="25"/>
      <c r="V525" s="25"/>
      <c r="W525" s="16"/>
      <c r="X525" s="26"/>
    </row>
    <row r="526" spans="21:24" ht="15">
      <c r="U526" s="25"/>
      <c r="V526" s="25"/>
      <c r="W526" s="16"/>
      <c r="X526" s="26"/>
    </row>
    <row r="527" spans="21:24" ht="15">
      <c r="U527" s="25"/>
      <c r="V527" s="25"/>
      <c r="W527" s="16"/>
      <c r="X527" s="26"/>
    </row>
    <row r="528" spans="21:24" ht="15">
      <c r="U528" s="25"/>
      <c r="V528" s="25"/>
      <c r="W528" s="16"/>
      <c r="X528" s="26"/>
    </row>
    <row r="529" spans="21:24" ht="15">
      <c r="U529" s="25"/>
      <c r="V529" s="25"/>
      <c r="W529" s="16"/>
      <c r="X529" s="26"/>
    </row>
    <row r="530" spans="21:24" ht="15">
      <c r="U530" s="25"/>
      <c r="V530" s="25"/>
      <c r="W530" s="16"/>
      <c r="X530" s="26"/>
    </row>
    <row r="531" spans="21:24" ht="15">
      <c r="U531" s="25"/>
      <c r="V531" s="25"/>
      <c r="W531" s="16"/>
      <c r="X531" s="26"/>
    </row>
    <row r="532" spans="21:24" ht="15">
      <c r="U532" s="25"/>
      <c r="V532" s="25"/>
      <c r="W532" s="16"/>
      <c r="X532" s="26"/>
    </row>
    <row r="533" spans="21:24" ht="15">
      <c r="U533" s="25"/>
      <c r="V533" s="25"/>
      <c r="W533" s="16"/>
      <c r="X533" s="26"/>
    </row>
    <row r="534" spans="21:24" ht="15">
      <c r="U534" s="25"/>
      <c r="V534" s="25"/>
      <c r="W534" s="16"/>
      <c r="X534" s="26"/>
    </row>
    <row r="535" spans="21:24" ht="15">
      <c r="U535" s="25"/>
      <c r="V535" s="25"/>
      <c r="W535" s="16"/>
      <c r="X535" s="26"/>
    </row>
    <row r="536" spans="21:24" ht="15">
      <c r="U536" s="25"/>
      <c r="V536" s="25"/>
      <c r="W536" s="16"/>
      <c r="X536" s="26"/>
    </row>
    <row r="537" spans="21:24" ht="15">
      <c r="U537" s="25"/>
      <c r="V537" s="25"/>
      <c r="W537" s="16"/>
      <c r="X537" s="26"/>
    </row>
    <row r="538" spans="21:24" ht="15">
      <c r="U538" s="25"/>
      <c r="V538" s="25"/>
      <c r="W538" s="16"/>
      <c r="X538" s="26"/>
    </row>
    <row r="539" spans="21:24" ht="15">
      <c r="U539" s="25"/>
      <c r="V539" s="25"/>
      <c r="W539" s="16"/>
      <c r="X539" s="26"/>
    </row>
    <row r="540" spans="21:24" ht="15">
      <c r="U540" s="25"/>
      <c r="V540" s="25"/>
      <c r="W540" s="16"/>
      <c r="X540" s="26"/>
    </row>
    <row r="541" spans="21:24" ht="15">
      <c r="U541" s="25"/>
      <c r="V541" s="25"/>
      <c r="W541" s="16"/>
      <c r="X541" s="26"/>
    </row>
    <row r="542" spans="21:24" ht="15">
      <c r="U542" s="25"/>
      <c r="V542" s="25"/>
      <c r="W542" s="16"/>
      <c r="X542" s="26"/>
    </row>
    <row r="543" spans="21:24" ht="15">
      <c r="U543" s="25"/>
      <c r="V543" s="25"/>
      <c r="W543" s="16"/>
      <c r="X543" s="26"/>
    </row>
    <row r="544" spans="21:24" ht="15">
      <c r="U544" s="25"/>
      <c r="V544" s="25"/>
      <c r="W544" s="16"/>
      <c r="X544" s="26"/>
    </row>
    <row r="545" spans="21:24" ht="15">
      <c r="U545" s="25"/>
      <c r="V545" s="25"/>
      <c r="W545" s="16"/>
      <c r="X545" s="26"/>
    </row>
    <row r="546" spans="21:24" ht="15">
      <c r="U546" s="25"/>
      <c r="V546" s="25"/>
      <c r="W546" s="16"/>
      <c r="X546" s="26"/>
    </row>
    <row r="547" spans="21:24" ht="15">
      <c r="U547" s="25"/>
      <c r="V547" s="25"/>
      <c r="W547" s="16"/>
      <c r="X547" s="26"/>
    </row>
    <row r="548" spans="21:24" ht="15">
      <c r="U548" s="25"/>
      <c r="V548" s="25"/>
      <c r="W548" s="16"/>
      <c r="X548" s="26"/>
    </row>
    <row r="549" spans="21:24" ht="15">
      <c r="U549" s="25"/>
      <c r="V549" s="25"/>
      <c r="W549" s="16"/>
      <c r="X549" s="26"/>
    </row>
    <row r="550" spans="21:24" ht="15">
      <c r="U550" s="25"/>
      <c r="V550" s="25"/>
      <c r="W550" s="16"/>
      <c r="X550" s="26"/>
    </row>
    <row r="551" spans="21:24" ht="15">
      <c r="U551" s="25"/>
      <c r="V551" s="25"/>
      <c r="W551" s="16"/>
      <c r="X551" s="26"/>
    </row>
    <row r="552" spans="21:24" ht="15">
      <c r="U552" s="25"/>
      <c r="V552" s="25"/>
      <c r="W552" s="16"/>
      <c r="X552" s="26"/>
    </row>
    <row r="553" spans="21:24" ht="15">
      <c r="U553" s="25"/>
      <c r="V553" s="25"/>
      <c r="W553" s="16"/>
      <c r="X553" s="26"/>
    </row>
    <row r="554" spans="21:24" ht="15">
      <c r="U554" s="25"/>
      <c r="V554" s="25"/>
      <c r="W554" s="16"/>
      <c r="X554" s="26"/>
    </row>
    <row r="555" spans="21:24" ht="15">
      <c r="U555" s="25"/>
      <c r="V555" s="25"/>
      <c r="W555" s="16"/>
      <c r="X555" s="26"/>
    </row>
    <row r="556" spans="21:24" ht="15">
      <c r="U556" s="25"/>
      <c r="V556" s="25"/>
      <c r="W556" s="16"/>
      <c r="X556" s="26"/>
    </row>
    <row r="557" spans="21:24" ht="15">
      <c r="U557" s="25"/>
      <c r="V557" s="25"/>
      <c r="W557" s="16"/>
      <c r="X557" s="26"/>
    </row>
    <row r="558" spans="21:24" ht="15">
      <c r="U558" s="25"/>
      <c r="V558" s="25"/>
      <c r="W558" s="16"/>
      <c r="X558" s="26"/>
    </row>
    <row r="559" spans="21:24" ht="15">
      <c r="U559" s="25"/>
      <c r="V559" s="25"/>
      <c r="W559" s="16"/>
      <c r="X559" s="26"/>
    </row>
    <row r="560" spans="21:24" ht="15">
      <c r="U560" s="25"/>
      <c r="V560" s="25"/>
      <c r="W560" s="16"/>
      <c r="X560" s="26"/>
    </row>
    <row r="561" spans="21:24" ht="15">
      <c r="U561" s="25"/>
      <c r="V561" s="25"/>
      <c r="W561" s="16"/>
      <c r="X561" s="26"/>
    </row>
    <row r="562" spans="21:24" ht="15">
      <c r="U562" s="25"/>
      <c r="V562" s="25"/>
      <c r="W562" s="16"/>
      <c r="X562" s="26"/>
    </row>
    <row r="563" spans="21:24" ht="15">
      <c r="U563" s="25"/>
      <c r="V563" s="25"/>
      <c r="W563" s="16"/>
      <c r="X563" s="26"/>
    </row>
    <row r="564" spans="21:24" ht="15">
      <c r="U564" s="25"/>
      <c r="V564" s="25"/>
      <c r="W564" s="16"/>
      <c r="X564" s="26"/>
    </row>
    <row r="565" spans="21:24" ht="15">
      <c r="U565" s="25"/>
      <c r="V565" s="25"/>
      <c r="W565" s="16"/>
      <c r="X565" s="26"/>
    </row>
    <row r="566" spans="21:24" ht="15">
      <c r="U566" s="25"/>
      <c r="V566" s="25"/>
      <c r="W566" s="16"/>
      <c r="X566" s="26"/>
    </row>
    <row r="567" spans="21:24" ht="15">
      <c r="U567" s="25"/>
      <c r="V567" s="25"/>
      <c r="W567" s="16"/>
      <c r="X567" s="26"/>
    </row>
    <row r="568" spans="21:24" ht="15">
      <c r="U568" s="25"/>
      <c r="V568" s="25"/>
      <c r="W568" s="16"/>
      <c r="X568" s="26"/>
    </row>
    <row r="569" spans="21:24" ht="15">
      <c r="U569" s="25"/>
      <c r="V569" s="25"/>
      <c r="W569" s="16"/>
      <c r="X569" s="26"/>
    </row>
    <row r="570" spans="21:24" ht="15">
      <c r="U570" s="25"/>
      <c r="V570" s="25"/>
      <c r="W570" s="16"/>
      <c r="X570" s="26"/>
    </row>
    <row r="571" spans="21:24" ht="15">
      <c r="U571" s="25"/>
      <c r="V571" s="25"/>
      <c r="W571" s="16"/>
      <c r="X571" s="26"/>
    </row>
    <row r="572" spans="21:24" ht="15">
      <c r="U572" s="25"/>
      <c r="V572" s="25"/>
      <c r="W572" s="16"/>
      <c r="X572" s="26"/>
    </row>
    <row r="573" spans="21:24" ht="15">
      <c r="U573" s="25"/>
      <c r="V573" s="25"/>
      <c r="W573" s="16"/>
      <c r="X573" s="26"/>
    </row>
    <row r="574" spans="21:24" ht="15">
      <c r="U574" s="25"/>
      <c r="V574" s="25"/>
      <c r="W574" s="16"/>
      <c r="X574" s="26"/>
    </row>
    <row r="575" spans="21:24" ht="15">
      <c r="U575" s="25"/>
      <c r="V575" s="25"/>
      <c r="W575" s="16"/>
      <c r="X575" s="26"/>
    </row>
    <row r="576" spans="21:24" ht="15">
      <c r="U576" s="25"/>
      <c r="V576" s="25"/>
      <c r="W576" s="16"/>
      <c r="X576" s="26"/>
    </row>
    <row r="577" spans="21:24" ht="15">
      <c r="U577" s="25"/>
      <c r="V577" s="25"/>
      <c r="W577" s="16"/>
      <c r="X577" s="26"/>
    </row>
    <row r="578" spans="21:24" ht="15">
      <c r="U578" s="25"/>
      <c r="V578" s="25"/>
      <c r="W578" s="16"/>
      <c r="X578" s="26"/>
    </row>
    <row r="579" spans="21:24" ht="15">
      <c r="U579" s="25"/>
      <c r="V579" s="25"/>
      <c r="W579" s="16"/>
      <c r="X579" s="26"/>
    </row>
    <row r="580" spans="21:24" ht="15">
      <c r="U580" s="25"/>
      <c r="V580" s="25"/>
      <c r="W580" s="16"/>
      <c r="X580" s="26"/>
    </row>
    <row r="581" spans="21:24" ht="15">
      <c r="U581" s="25"/>
      <c r="V581" s="25"/>
      <c r="W581" s="16"/>
      <c r="X581" s="26"/>
    </row>
    <row r="582" spans="21:24" ht="15">
      <c r="U582" s="25"/>
      <c r="V582" s="25"/>
      <c r="W582" s="16"/>
      <c r="X582" s="26"/>
    </row>
    <row r="583" spans="21:24" ht="15">
      <c r="U583" s="25"/>
      <c r="V583" s="25"/>
      <c r="W583" s="16"/>
      <c r="X583" s="26"/>
    </row>
    <row r="584" spans="21:24" ht="15">
      <c r="U584" s="25"/>
      <c r="V584" s="25"/>
      <c r="W584" s="16"/>
      <c r="X584" s="26"/>
    </row>
    <row r="585" spans="21:24" ht="15">
      <c r="U585" s="25"/>
      <c r="V585" s="25"/>
      <c r="W585" s="16"/>
      <c r="X585" s="26"/>
    </row>
    <row r="586" spans="21:24" ht="15">
      <c r="U586" s="25"/>
      <c r="V586" s="25"/>
      <c r="W586" s="16"/>
      <c r="X586" s="26"/>
    </row>
    <row r="587" spans="21:24" ht="15">
      <c r="U587" s="25"/>
      <c r="V587" s="25"/>
      <c r="W587" s="16"/>
      <c r="X587" s="26"/>
    </row>
    <row r="588" spans="21:24" ht="15">
      <c r="U588" s="25"/>
      <c r="V588" s="25"/>
      <c r="W588" s="16"/>
      <c r="X588" s="26"/>
    </row>
    <row r="589" spans="21:24" ht="15">
      <c r="U589" s="25"/>
      <c r="V589" s="25"/>
      <c r="W589" s="16"/>
      <c r="X589" s="26"/>
    </row>
    <row r="590" spans="21:24" ht="15">
      <c r="U590" s="25"/>
      <c r="V590" s="25"/>
      <c r="W590" s="16"/>
      <c r="X590" s="26"/>
    </row>
    <row r="591" spans="21:24" ht="15">
      <c r="U591" s="25"/>
      <c r="V591" s="25"/>
      <c r="W591" s="16"/>
      <c r="X591" s="26"/>
    </row>
    <row r="592" spans="21:24" ht="15">
      <c r="U592" s="25"/>
      <c r="V592" s="25"/>
      <c r="W592" s="16"/>
      <c r="X592" s="26"/>
    </row>
    <row r="593" spans="21:24" ht="15">
      <c r="U593" s="25"/>
      <c r="V593" s="25"/>
      <c r="W593" s="16"/>
      <c r="X593" s="26"/>
    </row>
    <row r="594" spans="21:24" ht="15">
      <c r="U594" s="25"/>
      <c r="V594" s="25"/>
      <c r="W594" s="16"/>
      <c r="X594" s="26"/>
    </row>
    <row r="595" spans="21:24" ht="15">
      <c r="U595" s="25"/>
      <c r="V595" s="25"/>
      <c r="W595" s="16"/>
      <c r="X595" s="26"/>
    </row>
    <row r="596" spans="21:24" ht="15">
      <c r="U596" s="25"/>
      <c r="V596" s="25"/>
      <c r="W596" s="16"/>
      <c r="X596" s="26"/>
    </row>
    <row r="597" spans="21:24" ht="15">
      <c r="U597" s="25"/>
      <c r="V597" s="25"/>
      <c r="W597" s="16"/>
      <c r="X597" s="26"/>
    </row>
    <row r="598" spans="21:24" ht="15">
      <c r="U598" s="25"/>
      <c r="V598" s="25"/>
      <c r="W598" s="16"/>
      <c r="X598" s="26"/>
    </row>
    <row r="599" spans="21:24" ht="15">
      <c r="U599" s="25"/>
      <c r="V599" s="25"/>
      <c r="W599" s="16"/>
      <c r="X599" s="26"/>
    </row>
    <row r="600" spans="21:24" ht="15">
      <c r="U600" s="25"/>
      <c r="V600" s="25"/>
      <c r="W600" s="16"/>
      <c r="X600" s="26"/>
    </row>
    <row r="601" spans="21:24" ht="15">
      <c r="U601" s="25"/>
      <c r="V601" s="25"/>
      <c r="W601" s="16"/>
      <c r="X601" s="26"/>
    </row>
    <row r="602" spans="21:24" ht="15">
      <c r="U602" s="25"/>
      <c r="V602" s="25"/>
      <c r="W602" s="16"/>
      <c r="X602" s="26"/>
    </row>
    <row r="603" spans="21:24" ht="15">
      <c r="U603" s="25"/>
      <c r="V603" s="25"/>
      <c r="W603" s="16"/>
      <c r="X603" s="26"/>
    </row>
    <row r="604" spans="21:24" ht="15">
      <c r="U604" s="25"/>
      <c r="V604" s="25"/>
      <c r="W604" s="16"/>
      <c r="X604" s="26"/>
    </row>
    <row r="605" spans="21:24" ht="15">
      <c r="U605" s="25"/>
      <c r="V605" s="25"/>
      <c r="W605" s="16"/>
      <c r="X605" s="26"/>
    </row>
    <row r="606" spans="21:24" ht="15">
      <c r="U606" s="25"/>
      <c r="V606" s="25"/>
      <c r="W606" s="16"/>
      <c r="X606" s="26"/>
    </row>
    <row r="607" spans="21:24" ht="15">
      <c r="U607" s="25"/>
      <c r="V607" s="25"/>
      <c r="W607" s="16"/>
      <c r="X607" s="26"/>
    </row>
    <row r="608" spans="21:24" ht="15">
      <c r="U608" s="25"/>
      <c r="V608" s="25"/>
      <c r="W608" s="16"/>
      <c r="X608" s="26"/>
    </row>
    <row r="609" spans="21:24" ht="15">
      <c r="U609" s="25"/>
      <c r="V609" s="25"/>
      <c r="W609" s="16"/>
      <c r="X609" s="26"/>
    </row>
    <row r="610" spans="21:24" ht="15">
      <c r="U610" s="25"/>
      <c r="V610" s="25"/>
      <c r="W610" s="16"/>
      <c r="X610" s="26"/>
    </row>
    <row r="611" spans="21:24" ht="15">
      <c r="U611" s="25"/>
      <c r="V611" s="25"/>
      <c r="W611" s="16"/>
      <c r="X611" s="26"/>
    </row>
    <row r="612" spans="21:24" ht="15">
      <c r="U612" s="25"/>
      <c r="V612" s="25"/>
      <c r="W612" s="16"/>
      <c r="X612" s="26"/>
    </row>
    <row r="613" spans="21:24" ht="15">
      <c r="U613" s="25"/>
      <c r="V613" s="25"/>
      <c r="W613" s="16"/>
      <c r="X613" s="26"/>
    </row>
    <row r="614" spans="21:24" ht="15">
      <c r="U614" s="25"/>
      <c r="V614" s="25"/>
      <c r="W614" s="16"/>
      <c r="X614" s="26"/>
    </row>
    <row r="615" spans="21:24" ht="15">
      <c r="U615" s="25"/>
      <c r="V615" s="25"/>
      <c r="W615" s="16"/>
      <c r="X615" s="26"/>
    </row>
    <row r="616" spans="21:24" ht="15">
      <c r="U616" s="25"/>
      <c r="V616" s="25"/>
      <c r="W616" s="16"/>
      <c r="X616" s="26"/>
    </row>
    <row r="617" spans="21:24" ht="15">
      <c r="U617" s="25"/>
      <c r="V617" s="25"/>
      <c r="W617" s="16"/>
      <c r="X617" s="26"/>
    </row>
    <row r="618" spans="21:24" ht="15">
      <c r="U618" s="25"/>
      <c r="V618" s="25"/>
      <c r="W618" s="16"/>
      <c r="X618" s="26"/>
    </row>
    <row r="619" spans="21:24" ht="15">
      <c r="U619" s="25"/>
      <c r="V619" s="25"/>
      <c r="W619" s="16"/>
      <c r="X619" s="26"/>
    </row>
    <row r="620" spans="21:24" ht="15">
      <c r="U620" s="25"/>
      <c r="V620" s="25"/>
      <c r="W620" s="16"/>
      <c r="X620" s="26"/>
    </row>
    <row r="621" spans="21:24" ht="15">
      <c r="U621" s="25"/>
      <c r="V621" s="25"/>
      <c r="W621" s="16"/>
      <c r="X621" s="26"/>
    </row>
    <row r="622" spans="21:24" ht="15">
      <c r="U622" s="25"/>
      <c r="V622" s="25"/>
      <c r="W622" s="16"/>
      <c r="X622" s="26"/>
    </row>
    <row r="623" spans="21:24" ht="15">
      <c r="U623" s="25"/>
      <c r="V623" s="25"/>
      <c r="W623" s="16"/>
      <c r="X623" s="26"/>
    </row>
    <row r="624" spans="21:24" ht="15">
      <c r="U624" s="25"/>
      <c r="V624" s="25"/>
      <c r="W624" s="16"/>
      <c r="X624" s="26"/>
    </row>
    <row r="625" spans="21:24" ht="15">
      <c r="U625" s="25"/>
      <c r="V625" s="25"/>
      <c r="W625" s="16"/>
      <c r="X625" s="26"/>
    </row>
    <row r="626" spans="21:24" ht="15">
      <c r="U626" s="25"/>
      <c r="V626" s="25"/>
      <c r="W626" s="16"/>
      <c r="X626" s="26"/>
    </row>
    <row r="627" spans="21:24" ht="15">
      <c r="U627" s="25"/>
      <c r="V627" s="25"/>
      <c r="W627" s="16"/>
      <c r="X627" s="26"/>
    </row>
    <row r="628" spans="21:24" ht="15">
      <c r="U628" s="25"/>
      <c r="V628" s="25"/>
      <c r="W628" s="16"/>
      <c r="X628" s="26"/>
    </row>
    <row r="629" spans="21:24" ht="15">
      <c r="U629" s="25"/>
      <c r="V629" s="25"/>
      <c r="W629" s="16"/>
      <c r="X629" s="26"/>
    </row>
    <row r="630" spans="21:24" ht="15">
      <c r="U630" s="25"/>
      <c r="V630" s="25"/>
      <c r="W630" s="16"/>
      <c r="X630" s="26"/>
    </row>
    <row r="631" spans="21:24" ht="15">
      <c r="U631" s="25"/>
      <c r="V631" s="25"/>
      <c r="W631" s="16"/>
      <c r="X631" s="26"/>
    </row>
    <row r="632" spans="21:24" ht="15">
      <c r="U632" s="25"/>
      <c r="V632" s="25"/>
      <c r="W632" s="16"/>
      <c r="X632" s="26"/>
    </row>
    <row r="633" spans="21:24" ht="15">
      <c r="U633" s="25"/>
      <c r="V633" s="25"/>
      <c r="W633" s="16"/>
      <c r="X633" s="26"/>
    </row>
    <row r="634" spans="21:24" ht="15">
      <c r="U634" s="25"/>
      <c r="V634" s="25"/>
      <c r="W634" s="16"/>
      <c r="X634" s="26"/>
    </row>
    <row r="635" spans="21:24" ht="15">
      <c r="U635" s="25"/>
      <c r="V635" s="25"/>
      <c r="W635" s="16"/>
      <c r="X635" s="26"/>
    </row>
    <row r="636" spans="21:24" ht="15">
      <c r="U636" s="25"/>
      <c r="V636" s="25"/>
      <c r="W636" s="16"/>
      <c r="X636" s="26"/>
    </row>
    <row r="637" spans="21:24" ht="15">
      <c r="U637" s="25"/>
      <c r="V637" s="25"/>
      <c r="W637" s="16"/>
      <c r="X637" s="26"/>
    </row>
    <row r="638" spans="21:24" ht="15">
      <c r="U638" s="25"/>
      <c r="V638" s="25"/>
      <c r="W638" s="16"/>
      <c r="X638" s="26"/>
    </row>
    <row r="639" spans="21:24" ht="15">
      <c r="U639" s="25"/>
      <c r="V639" s="25"/>
      <c r="W639" s="16"/>
      <c r="X639" s="26"/>
    </row>
    <row r="640" spans="21:24" ht="15">
      <c r="U640" s="25"/>
      <c r="V640" s="25"/>
      <c r="W640" s="16"/>
      <c r="X640" s="26"/>
    </row>
    <row r="641" spans="21:24" ht="15">
      <c r="U641" s="25"/>
      <c r="V641" s="25"/>
      <c r="W641" s="16"/>
      <c r="X641" s="26"/>
    </row>
    <row r="642" spans="21:24" ht="15">
      <c r="U642" s="25"/>
      <c r="V642" s="25"/>
      <c r="W642" s="16"/>
      <c r="X642" s="26"/>
    </row>
    <row r="643" spans="21:24" ht="15">
      <c r="U643" s="25"/>
      <c r="V643" s="25"/>
      <c r="W643" s="16"/>
      <c r="X643" s="26"/>
    </row>
    <row r="644" spans="21:24" ht="15">
      <c r="U644" s="25"/>
      <c r="V644" s="25"/>
      <c r="W644" s="16"/>
      <c r="X644" s="26"/>
    </row>
    <row r="645" spans="21:24" ht="15">
      <c r="U645" s="25"/>
      <c r="V645" s="25"/>
      <c r="W645" s="16"/>
      <c r="X645" s="26"/>
    </row>
    <row r="646" spans="21:24" ht="15">
      <c r="U646" s="25"/>
      <c r="V646" s="25"/>
      <c r="W646" s="16"/>
      <c r="X646" s="26"/>
    </row>
    <row r="647" spans="21:24" ht="15">
      <c r="U647" s="25"/>
      <c r="V647" s="25"/>
      <c r="W647" s="16"/>
      <c r="X647" s="26"/>
    </row>
    <row r="648" spans="21:24" ht="15">
      <c r="U648" s="25"/>
      <c r="V648" s="25"/>
      <c r="W648" s="16"/>
      <c r="X648" s="26"/>
    </row>
    <row r="649" spans="21:24" ht="15">
      <c r="U649" s="25"/>
      <c r="V649" s="25"/>
      <c r="W649" s="16"/>
      <c r="X649" s="26"/>
    </row>
    <row r="650" spans="21:24" ht="15">
      <c r="U650" s="25"/>
      <c r="V650" s="25"/>
      <c r="W650" s="16"/>
      <c r="X650" s="26"/>
    </row>
    <row r="651" spans="21:24" ht="15">
      <c r="U651" s="25"/>
      <c r="V651" s="25"/>
      <c r="W651" s="16"/>
      <c r="X651" s="26"/>
    </row>
    <row r="652" spans="21:24" ht="15">
      <c r="U652" s="25"/>
      <c r="V652" s="25"/>
      <c r="W652" s="16"/>
      <c r="X652" s="26"/>
    </row>
    <row r="653" spans="21:24" ht="15">
      <c r="U653" s="25"/>
      <c r="V653" s="25"/>
      <c r="W653" s="16"/>
      <c r="X653" s="26"/>
    </row>
    <row r="654" spans="21:24" ht="15">
      <c r="U654" s="25"/>
      <c r="V654" s="25"/>
      <c r="W654" s="16"/>
      <c r="X654" s="26"/>
    </row>
    <row r="655" spans="21:24" ht="15">
      <c r="U655" s="25"/>
      <c r="V655" s="25"/>
      <c r="W655" s="16"/>
      <c r="X655" s="26"/>
    </row>
    <row r="656" spans="21:24" ht="15">
      <c r="U656" s="25"/>
      <c r="V656" s="25"/>
      <c r="W656" s="16"/>
      <c r="X656" s="26"/>
    </row>
    <row r="657" spans="21:24" ht="15">
      <c r="U657" s="25"/>
      <c r="V657" s="25"/>
      <c r="W657" s="16"/>
      <c r="X657" s="26"/>
    </row>
    <row r="658" spans="21:24" ht="15">
      <c r="U658" s="25"/>
      <c r="V658" s="25"/>
      <c r="W658" s="16"/>
      <c r="X658" s="26"/>
    </row>
    <row r="659" spans="21:24" ht="15">
      <c r="U659" s="25"/>
      <c r="V659" s="25"/>
      <c r="W659" s="16"/>
      <c r="X659" s="26"/>
    </row>
    <row r="660" spans="21:24" ht="15">
      <c r="U660" s="25"/>
      <c r="V660" s="25"/>
      <c r="W660" s="16"/>
      <c r="X660" s="26"/>
    </row>
    <row r="661" spans="21:24" ht="15">
      <c r="U661" s="25"/>
      <c r="V661" s="25"/>
      <c r="W661" s="16"/>
      <c r="X661" s="26"/>
    </row>
    <row r="662" spans="21:24" ht="15">
      <c r="U662" s="25"/>
      <c r="V662" s="25"/>
      <c r="W662" s="16"/>
      <c r="X662" s="26"/>
    </row>
    <row r="663" spans="21:24" ht="15">
      <c r="U663" s="25"/>
      <c r="V663" s="25"/>
      <c r="W663" s="16"/>
      <c r="X663" s="26"/>
    </row>
    <row r="664" spans="21:24" ht="15">
      <c r="U664" s="25"/>
      <c r="V664" s="25"/>
      <c r="W664" s="16"/>
      <c r="X664" s="26"/>
    </row>
    <row r="665" spans="21:24" ht="15">
      <c r="U665" s="25"/>
      <c r="V665" s="25"/>
      <c r="W665" s="16"/>
      <c r="X665" s="26"/>
    </row>
    <row r="666" spans="21:24" ht="15">
      <c r="U666" s="25"/>
      <c r="V666" s="25"/>
      <c r="W666" s="16"/>
      <c r="X666" s="26"/>
    </row>
    <row r="667" spans="21:24" ht="15">
      <c r="U667" s="25"/>
      <c r="V667" s="25"/>
      <c r="W667" s="16"/>
      <c r="X667" s="26"/>
    </row>
    <row r="668" spans="21:24" ht="15">
      <c r="U668" s="25"/>
      <c r="V668" s="25"/>
      <c r="W668" s="16"/>
      <c r="X668" s="26"/>
    </row>
    <row r="669" spans="21:24" ht="15">
      <c r="U669" s="25"/>
      <c r="V669" s="25"/>
      <c r="W669" s="16"/>
      <c r="X669" s="26"/>
    </row>
    <row r="670" spans="21:24" ht="15">
      <c r="U670" s="25"/>
      <c r="V670" s="25"/>
      <c r="W670" s="16"/>
      <c r="X670" s="26"/>
    </row>
    <row r="671" spans="21:24" ht="15">
      <c r="U671" s="25"/>
      <c r="V671" s="25"/>
      <c r="W671" s="16"/>
      <c r="X671" s="26"/>
    </row>
    <row r="672" spans="21:24" ht="15">
      <c r="U672" s="25"/>
      <c r="V672" s="25"/>
      <c r="W672" s="16"/>
      <c r="X672" s="26"/>
    </row>
    <row r="673" spans="21:24" ht="15">
      <c r="U673" s="25"/>
      <c r="V673" s="25"/>
      <c r="W673" s="16"/>
      <c r="X673" s="26"/>
    </row>
    <row r="674" spans="21:24" ht="15">
      <c r="U674" s="25"/>
      <c r="V674" s="25"/>
      <c r="W674" s="16"/>
      <c r="X674" s="26"/>
    </row>
    <row r="675" spans="21:24" ht="15">
      <c r="U675" s="25"/>
      <c r="V675" s="25"/>
      <c r="W675" s="16"/>
      <c r="X675" s="26"/>
    </row>
    <row r="676" spans="21:24" ht="15">
      <c r="U676" s="25"/>
      <c r="V676" s="25"/>
      <c r="W676" s="16"/>
      <c r="X676" s="26"/>
    </row>
    <row r="677" spans="21:24" ht="15">
      <c r="U677" s="25"/>
      <c r="V677" s="25"/>
      <c r="W677" s="16"/>
      <c r="X677" s="26"/>
    </row>
    <row r="678" spans="21:24" ht="15">
      <c r="U678" s="25"/>
      <c r="V678" s="25"/>
      <c r="W678" s="16"/>
      <c r="X678" s="26"/>
    </row>
    <row r="679" spans="21:24" ht="15">
      <c r="U679" s="25"/>
      <c r="V679" s="25"/>
      <c r="W679" s="16"/>
      <c r="X679" s="26"/>
    </row>
    <row r="680" spans="21:24" ht="15">
      <c r="U680" s="25"/>
      <c r="V680" s="25"/>
      <c r="W680" s="16"/>
      <c r="X680" s="26"/>
    </row>
    <row r="681" spans="21:24" ht="15">
      <c r="U681" s="25"/>
      <c r="V681" s="25"/>
      <c r="W681" s="16"/>
      <c r="X681" s="26"/>
    </row>
    <row r="682" spans="21:24" ht="15">
      <c r="U682" s="25"/>
      <c r="V682" s="25"/>
      <c r="W682" s="16"/>
      <c r="X682" s="26"/>
    </row>
    <row r="683" spans="21:24" ht="15">
      <c r="U683" s="25"/>
      <c r="V683" s="25"/>
      <c r="W683" s="16"/>
      <c r="X683" s="26"/>
    </row>
    <row r="684" spans="21:24" ht="15">
      <c r="U684" s="25"/>
      <c r="V684" s="25"/>
      <c r="W684" s="16"/>
      <c r="X684" s="26"/>
    </row>
    <row r="685" spans="21:24" ht="15">
      <c r="U685" s="25"/>
      <c r="V685" s="25"/>
      <c r="W685" s="16"/>
      <c r="X685" s="26"/>
    </row>
    <row r="686" spans="21:24" ht="15">
      <c r="U686" s="25"/>
      <c r="V686" s="25"/>
      <c r="W686" s="16"/>
      <c r="X686" s="26"/>
    </row>
    <row r="687" spans="21:24" ht="15">
      <c r="U687" s="25"/>
      <c r="V687" s="25"/>
      <c r="W687" s="16"/>
      <c r="X687" s="26"/>
    </row>
    <row r="688" spans="21:24" ht="15">
      <c r="U688" s="25"/>
      <c r="V688" s="25"/>
      <c r="W688" s="16"/>
      <c r="X688" s="26"/>
    </row>
    <row r="689" spans="21:24" ht="15">
      <c r="U689" s="25"/>
      <c r="V689" s="25"/>
      <c r="W689" s="16"/>
      <c r="X689" s="26"/>
    </row>
    <row r="690" spans="21:24" ht="15">
      <c r="U690" s="25"/>
      <c r="V690" s="25"/>
      <c r="W690" s="16"/>
      <c r="X690" s="26"/>
    </row>
    <row r="691" spans="21:24" ht="15">
      <c r="U691" s="25"/>
      <c r="V691" s="25"/>
      <c r="W691" s="16"/>
      <c r="X691" s="26"/>
    </row>
    <row r="692" spans="21:24" ht="15">
      <c r="U692" s="25"/>
      <c r="V692" s="25"/>
      <c r="W692" s="16"/>
      <c r="X692" s="26"/>
    </row>
    <row r="693" spans="21:24" ht="15">
      <c r="U693" s="25"/>
      <c r="V693" s="25"/>
      <c r="W693" s="16"/>
      <c r="X693" s="26"/>
    </row>
    <row r="694" spans="21:24" ht="15">
      <c r="U694" s="25"/>
      <c r="V694" s="25"/>
      <c r="W694" s="16"/>
      <c r="X694" s="26"/>
    </row>
    <row r="695" spans="21:24" ht="15">
      <c r="U695" s="25"/>
      <c r="V695" s="25"/>
      <c r="W695" s="16"/>
      <c r="X695" s="26"/>
    </row>
    <row r="696" spans="21:24" ht="15">
      <c r="U696" s="25"/>
      <c r="V696" s="25"/>
      <c r="W696" s="16"/>
      <c r="X696" s="26"/>
    </row>
    <row r="697" spans="21:24" ht="15">
      <c r="U697" s="25"/>
      <c r="V697" s="25"/>
      <c r="W697" s="16"/>
      <c r="X697" s="26"/>
    </row>
    <row r="698" spans="21:24" ht="15">
      <c r="U698" s="25"/>
      <c r="V698" s="25"/>
      <c r="W698" s="16"/>
      <c r="X698" s="26"/>
    </row>
    <row r="699" spans="21:24" ht="15">
      <c r="U699" s="25"/>
      <c r="V699" s="25"/>
      <c r="W699" s="16"/>
      <c r="X699" s="26"/>
    </row>
    <row r="700" spans="21:24" ht="15">
      <c r="U700" s="25"/>
      <c r="V700" s="25"/>
      <c r="W700" s="16"/>
      <c r="X700" s="26"/>
    </row>
    <row r="701" spans="21:24" ht="15">
      <c r="U701" s="25"/>
      <c r="V701" s="25"/>
      <c r="W701" s="16"/>
      <c r="X701" s="26"/>
    </row>
    <row r="702" spans="21:24" ht="15">
      <c r="U702" s="25"/>
      <c r="V702" s="25"/>
      <c r="W702" s="16"/>
      <c r="X702" s="26"/>
    </row>
    <row r="703" spans="21:24" ht="15">
      <c r="U703" s="25"/>
      <c r="V703" s="25"/>
      <c r="W703" s="16"/>
      <c r="X703" s="26"/>
    </row>
    <row r="704" spans="21:24" ht="15">
      <c r="U704" s="25"/>
      <c r="V704" s="25"/>
      <c r="W704" s="16"/>
      <c r="X704" s="26"/>
    </row>
    <row r="705" spans="21:24" ht="15">
      <c r="U705" s="25"/>
      <c r="V705" s="25"/>
      <c r="W705" s="16"/>
      <c r="X705" s="26"/>
    </row>
    <row r="706" spans="21:24" ht="15">
      <c r="U706" s="25"/>
      <c r="V706" s="25"/>
      <c r="W706" s="16"/>
      <c r="X706" s="26"/>
    </row>
    <row r="707" spans="21:24" ht="15">
      <c r="U707" s="25"/>
      <c r="V707" s="25"/>
      <c r="W707" s="16"/>
      <c r="X707" s="26"/>
    </row>
    <row r="708" spans="21:24" ht="15">
      <c r="U708" s="25"/>
      <c r="V708" s="25"/>
      <c r="W708" s="16"/>
      <c r="X708" s="26"/>
    </row>
    <row r="709" spans="21:24" ht="15">
      <c r="U709" s="25"/>
      <c r="V709" s="25"/>
      <c r="W709" s="16"/>
      <c r="X709" s="26"/>
    </row>
    <row r="710" spans="21:24" ht="15">
      <c r="U710" s="25"/>
      <c r="V710" s="25"/>
      <c r="W710" s="16"/>
      <c r="X710" s="26"/>
    </row>
    <row r="711" spans="21:24" ht="15">
      <c r="U711" s="25"/>
      <c r="V711" s="25"/>
      <c r="W711" s="16"/>
      <c r="X711" s="26"/>
    </row>
    <row r="712" spans="21:24" ht="15">
      <c r="U712" s="25"/>
      <c r="V712" s="25"/>
      <c r="W712" s="16"/>
      <c r="X712" s="26"/>
    </row>
    <row r="713" spans="21:24" ht="15">
      <c r="U713" s="25"/>
      <c r="V713" s="25"/>
      <c r="W713" s="16"/>
      <c r="X713" s="26"/>
    </row>
    <row r="714" spans="21:24" ht="15">
      <c r="U714" s="25"/>
      <c r="V714" s="25"/>
      <c r="W714" s="16"/>
      <c r="X714" s="26"/>
    </row>
    <row r="715" spans="21:24" ht="15">
      <c r="U715" s="25"/>
      <c r="V715" s="25"/>
      <c r="W715" s="16"/>
      <c r="X715" s="26"/>
    </row>
    <row r="716" spans="21:24" ht="15">
      <c r="U716" s="25"/>
      <c r="V716" s="25"/>
      <c r="W716" s="16"/>
      <c r="X716" s="26"/>
    </row>
    <row r="717" spans="21:24" ht="15">
      <c r="U717" s="25"/>
      <c r="V717" s="25"/>
      <c r="W717" s="16"/>
      <c r="X717" s="26"/>
    </row>
    <row r="718" spans="21:24" ht="15">
      <c r="U718" s="25"/>
      <c r="V718" s="25"/>
      <c r="W718" s="16"/>
      <c r="X718" s="26"/>
    </row>
    <row r="719" spans="21:24" ht="15">
      <c r="U719" s="25"/>
      <c r="V719" s="25"/>
      <c r="W719" s="16"/>
      <c r="X719" s="26"/>
    </row>
    <row r="720" spans="21:24" ht="15">
      <c r="U720" s="25"/>
      <c r="V720" s="25"/>
      <c r="W720" s="16"/>
      <c r="X720" s="26"/>
    </row>
    <row r="721" spans="21:24" ht="15">
      <c r="U721" s="25"/>
      <c r="V721" s="25"/>
      <c r="W721" s="16"/>
      <c r="X721" s="26"/>
    </row>
    <row r="722" spans="21:24" ht="15">
      <c r="U722" s="25"/>
      <c r="V722" s="25"/>
      <c r="W722" s="16"/>
      <c r="X722" s="26"/>
    </row>
    <row r="723" spans="21:24" ht="15">
      <c r="U723" s="25"/>
      <c r="V723" s="25"/>
      <c r="W723" s="16"/>
      <c r="X723" s="26"/>
    </row>
    <row r="724" spans="21:24" ht="15">
      <c r="U724" s="25"/>
      <c r="V724" s="25"/>
      <c r="W724" s="16"/>
      <c r="X724" s="26"/>
    </row>
    <row r="725" spans="21:24" ht="15">
      <c r="U725" s="25"/>
      <c r="V725" s="25"/>
      <c r="W725" s="16"/>
      <c r="X725" s="26"/>
    </row>
    <row r="726" spans="21:24" ht="15">
      <c r="U726" s="25"/>
      <c r="V726" s="25"/>
      <c r="W726" s="16"/>
      <c r="X726" s="26"/>
    </row>
    <row r="727" spans="21:24" ht="15">
      <c r="U727" s="25"/>
      <c r="V727" s="25"/>
      <c r="W727" s="16"/>
      <c r="X727" s="26"/>
    </row>
    <row r="728" spans="21:24" ht="15">
      <c r="U728" s="25"/>
      <c r="V728" s="25"/>
      <c r="W728" s="16"/>
      <c r="X728" s="26"/>
    </row>
    <row r="729" spans="21:24" ht="15">
      <c r="U729" s="25"/>
      <c r="V729" s="25"/>
      <c r="W729" s="16"/>
      <c r="X729" s="26"/>
    </row>
    <row r="730" spans="21:24" ht="15">
      <c r="U730" s="25"/>
      <c r="V730" s="25"/>
      <c r="W730" s="16"/>
      <c r="X730" s="26"/>
    </row>
    <row r="731" spans="21:24" ht="15">
      <c r="U731" s="25"/>
      <c r="V731" s="25"/>
      <c r="W731" s="16"/>
      <c r="X731" s="26"/>
    </row>
    <row r="732" spans="21:24" ht="15">
      <c r="U732" s="25"/>
      <c r="V732" s="25"/>
      <c r="W732" s="16"/>
      <c r="X732" s="26"/>
    </row>
    <row r="733" spans="21:24" ht="15">
      <c r="U733" s="25"/>
      <c r="V733" s="25"/>
      <c r="W733" s="16"/>
      <c r="X733" s="26"/>
    </row>
    <row r="734" spans="21:24" ht="15">
      <c r="U734" s="25"/>
      <c r="V734" s="25"/>
      <c r="W734" s="16"/>
      <c r="X734" s="26"/>
    </row>
    <row r="735" spans="21:24" ht="15">
      <c r="U735" s="25"/>
      <c r="V735" s="25"/>
      <c r="W735" s="16"/>
      <c r="X735" s="26"/>
    </row>
    <row r="736" spans="21:24" ht="15">
      <c r="U736" s="25"/>
      <c r="V736" s="25"/>
      <c r="W736" s="16"/>
      <c r="X736" s="26"/>
    </row>
    <row r="737" spans="21:24" ht="15">
      <c r="U737" s="25"/>
      <c r="V737" s="25"/>
      <c r="W737" s="16"/>
      <c r="X737" s="26"/>
    </row>
    <row r="738" spans="21:24" ht="15">
      <c r="U738" s="25"/>
      <c r="V738" s="25"/>
      <c r="W738" s="16"/>
      <c r="X738" s="26"/>
    </row>
    <row r="739" spans="21:24" ht="15">
      <c r="U739" s="25"/>
      <c r="V739" s="25"/>
      <c r="W739" s="16"/>
      <c r="X739" s="26"/>
    </row>
    <row r="740" spans="21:24" ht="15">
      <c r="U740" s="25"/>
      <c r="V740" s="25"/>
      <c r="W740" s="16"/>
      <c r="X740" s="26"/>
    </row>
    <row r="741" spans="21:24" ht="15">
      <c r="U741" s="25"/>
      <c r="V741" s="25"/>
      <c r="W741" s="16"/>
      <c r="X741" s="26"/>
    </row>
    <row r="742" spans="21:24" ht="15">
      <c r="U742" s="25"/>
      <c r="V742" s="25"/>
      <c r="W742" s="16"/>
      <c r="X742" s="26"/>
    </row>
    <row r="743" spans="21:24" ht="15">
      <c r="U743" s="25"/>
      <c r="V743" s="25"/>
      <c r="W743" s="16"/>
      <c r="X743" s="26"/>
    </row>
    <row r="744" spans="21:24" ht="15">
      <c r="U744" s="25"/>
      <c r="V744" s="25"/>
      <c r="W744" s="16"/>
      <c r="X744" s="26"/>
    </row>
    <row r="745" spans="21:24" ht="15">
      <c r="U745" s="25"/>
      <c r="V745" s="25"/>
      <c r="W745" s="16"/>
      <c r="X745" s="26"/>
    </row>
    <row r="746" spans="21:24" ht="15">
      <c r="U746" s="25"/>
      <c r="V746" s="25"/>
      <c r="W746" s="16"/>
      <c r="X746" s="26"/>
    </row>
    <row r="747" spans="21:24" ht="15">
      <c r="U747" s="25"/>
      <c r="V747" s="25"/>
      <c r="W747" s="16"/>
      <c r="X747" s="26"/>
    </row>
    <row r="748" spans="21:24" ht="15">
      <c r="U748" s="25"/>
      <c r="V748" s="25"/>
      <c r="W748" s="16"/>
      <c r="X748" s="26"/>
    </row>
    <row r="749" spans="21:24" ht="15">
      <c r="U749" s="25"/>
      <c r="V749" s="25"/>
      <c r="W749" s="16"/>
      <c r="X749" s="26"/>
    </row>
    <row r="750" spans="21:24" ht="15">
      <c r="U750" s="25"/>
      <c r="V750" s="25"/>
      <c r="W750" s="16"/>
      <c r="X750" s="26"/>
    </row>
    <row r="751" spans="21:24" ht="15">
      <c r="U751" s="25"/>
      <c r="V751" s="25"/>
      <c r="W751" s="16"/>
      <c r="X751" s="26"/>
    </row>
    <row r="752" spans="21:24" ht="15">
      <c r="U752" s="25"/>
      <c r="V752" s="25"/>
      <c r="W752" s="16"/>
      <c r="X752" s="26"/>
    </row>
    <row r="753" spans="21:24" ht="15">
      <c r="U753" s="25"/>
      <c r="V753" s="25"/>
      <c r="W753" s="16"/>
      <c r="X753" s="26"/>
    </row>
    <row r="754" spans="21:24" ht="15">
      <c r="U754" s="25"/>
      <c r="V754" s="25"/>
      <c r="W754" s="16"/>
      <c r="X754" s="26"/>
    </row>
    <row r="755" spans="21:24" ht="15">
      <c r="U755" s="25"/>
      <c r="V755" s="25"/>
      <c r="W755" s="16"/>
      <c r="X755" s="26"/>
    </row>
    <row r="756" spans="21:24" ht="15">
      <c r="U756" s="25"/>
      <c r="V756" s="25"/>
      <c r="W756" s="16"/>
      <c r="X756" s="26"/>
    </row>
    <row r="757" spans="21:24" ht="15">
      <c r="U757" s="25"/>
      <c r="V757" s="25"/>
      <c r="W757" s="16"/>
      <c r="X757" s="26"/>
    </row>
    <row r="758" spans="21:24" ht="15">
      <c r="U758" s="25"/>
      <c r="V758" s="25"/>
      <c r="W758" s="16"/>
      <c r="X758" s="26"/>
    </row>
    <row r="759" spans="21:24" ht="15">
      <c r="U759" s="25"/>
      <c r="V759" s="25"/>
      <c r="W759" s="16"/>
      <c r="X759" s="26"/>
    </row>
    <row r="760" spans="21:24" ht="15">
      <c r="U760" s="25"/>
      <c r="V760" s="25"/>
      <c r="W760" s="16"/>
      <c r="X760" s="26"/>
    </row>
    <row r="761" spans="21:24" ht="15">
      <c r="U761" s="25"/>
      <c r="V761" s="25"/>
      <c r="W761" s="16"/>
      <c r="X761" s="26"/>
    </row>
    <row r="762" spans="21:24" ht="15">
      <c r="U762" s="25"/>
      <c r="V762" s="25"/>
      <c r="W762" s="16"/>
      <c r="X762" s="26"/>
    </row>
    <row r="763" spans="21:24" ht="15">
      <c r="U763" s="25"/>
      <c r="V763" s="25"/>
      <c r="W763" s="16"/>
      <c r="X763" s="26"/>
    </row>
    <row r="764" spans="21:24" ht="15">
      <c r="U764" s="25"/>
      <c r="V764" s="25"/>
      <c r="W764" s="16"/>
      <c r="X764" s="26"/>
    </row>
    <row r="765" spans="21:24" ht="15">
      <c r="U765" s="25"/>
      <c r="V765" s="25"/>
      <c r="W765" s="16"/>
      <c r="X765" s="26"/>
    </row>
    <row r="766" spans="21:24" ht="15">
      <c r="U766" s="25"/>
      <c r="V766" s="25"/>
      <c r="W766" s="16"/>
      <c r="X766" s="26"/>
    </row>
    <row r="767" spans="21:24" ht="15">
      <c r="U767" s="25"/>
      <c r="V767" s="25"/>
      <c r="W767" s="16"/>
      <c r="X767" s="26"/>
    </row>
    <row r="768" spans="21:24" ht="15">
      <c r="U768" s="25"/>
      <c r="V768" s="25"/>
      <c r="W768" s="16"/>
      <c r="X768" s="26"/>
    </row>
    <row r="769" spans="21:24" ht="15">
      <c r="U769" s="25"/>
      <c r="V769" s="25"/>
      <c r="W769" s="16"/>
      <c r="X769" s="26"/>
    </row>
    <row r="770" spans="21:24" ht="15">
      <c r="U770" s="25"/>
      <c r="V770" s="25"/>
      <c r="W770" s="16"/>
      <c r="X770" s="26"/>
    </row>
    <row r="771" spans="21:24" ht="15">
      <c r="U771" s="25"/>
      <c r="V771" s="25"/>
      <c r="W771" s="16"/>
      <c r="X771" s="26"/>
    </row>
    <row r="772" spans="21:24" ht="15">
      <c r="U772" s="25"/>
      <c r="V772" s="25"/>
      <c r="W772" s="16"/>
      <c r="X772" s="26"/>
    </row>
    <row r="773" spans="21:24" ht="15">
      <c r="U773" s="25"/>
      <c r="V773" s="25"/>
      <c r="W773" s="16"/>
      <c r="X773" s="26"/>
    </row>
    <row r="774" spans="21:24" ht="15">
      <c r="U774" s="25"/>
      <c r="V774" s="25"/>
      <c r="W774" s="16"/>
      <c r="X774" s="26"/>
    </row>
    <row r="775" spans="21:24" ht="15">
      <c r="U775" s="25"/>
      <c r="V775" s="25"/>
      <c r="W775" s="16"/>
      <c r="X775" s="26"/>
    </row>
    <row r="776" spans="21:24" ht="15">
      <c r="U776" s="25"/>
      <c r="V776" s="25"/>
      <c r="W776" s="16"/>
      <c r="X776" s="26"/>
    </row>
    <row r="777" spans="21:24" ht="15">
      <c r="U777" s="25"/>
      <c r="V777" s="25"/>
      <c r="W777" s="16"/>
      <c r="X777" s="26"/>
    </row>
    <row r="778" spans="21:24" ht="15">
      <c r="U778" s="25"/>
      <c r="V778" s="25"/>
      <c r="W778" s="16"/>
      <c r="X778" s="26"/>
    </row>
    <row r="779" spans="21:24" ht="15">
      <c r="U779" s="25"/>
      <c r="V779" s="25"/>
      <c r="W779" s="16"/>
      <c r="X779" s="26"/>
    </row>
    <row r="780" spans="21:24" ht="15">
      <c r="U780" s="25"/>
      <c r="V780" s="25"/>
      <c r="W780" s="16"/>
      <c r="X780" s="26"/>
    </row>
    <row r="781" spans="21:24" ht="15">
      <c r="U781" s="25"/>
      <c r="V781" s="25"/>
      <c r="W781" s="16"/>
      <c r="X781" s="26"/>
    </row>
    <row r="782" spans="21:24" ht="15">
      <c r="U782" s="25"/>
      <c r="V782" s="25"/>
      <c r="W782" s="16"/>
      <c r="X782" s="26"/>
    </row>
    <row r="783" spans="21:24" ht="15">
      <c r="U783" s="25"/>
      <c r="V783" s="25"/>
      <c r="W783" s="16"/>
      <c r="X783" s="26"/>
    </row>
    <row r="784" spans="21:24" ht="15">
      <c r="U784" s="25"/>
      <c r="V784" s="25"/>
      <c r="W784" s="16"/>
      <c r="X784" s="26"/>
    </row>
    <row r="785" spans="21:24" ht="15">
      <c r="U785" s="25"/>
      <c r="V785" s="25"/>
      <c r="W785" s="16"/>
      <c r="X785" s="26"/>
    </row>
    <row r="786" spans="21:24" ht="15">
      <c r="U786" s="25"/>
      <c r="V786" s="25"/>
      <c r="W786" s="16"/>
      <c r="X786" s="26"/>
    </row>
    <row r="787" spans="21:24" ht="15">
      <c r="U787" s="25"/>
      <c r="V787" s="25"/>
      <c r="W787" s="16"/>
      <c r="X787" s="26"/>
    </row>
    <row r="788" spans="21:24" ht="15">
      <c r="U788" s="25"/>
      <c r="V788" s="25"/>
      <c r="W788" s="16"/>
      <c r="X788" s="26"/>
    </row>
    <row r="789" spans="21:24" ht="15">
      <c r="U789" s="25"/>
      <c r="V789" s="25"/>
      <c r="W789" s="16"/>
      <c r="X789" s="26"/>
    </row>
    <row r="790" spans="21:24" ht="15">
      <c r="U790" s="25"/>
      <c r="V790" s="25"/>
      <c r="W790" s="16"/>
      <c r="X790" s="26"/>
    </row>
    <row r="791" spans="21:24" ht="15">
      <c r="U791" s="25"/>
      <c r="V791" s="25"/>
      <c r="W791" s="16"/>
      <c r="X791" s="26"/>
    </row>
    <row r="792" spans="21:24" ht="15">
      <c r="U792" s="25"/>
      <c r="V792" s="25"/>
      <c r="W792" s="16"/>
      <c r="X792" s="26"/>
    </row>
    <row r="793" spans="21:24" ht="15">
      <c r="U793" s="25"/>
      <c r="V793" s="25"/>
      <c r="W793" s="16"/>
      <c r="X793" s="26"/>
    </row>
    <row r="794" spans="21:24" ht="15">
      <c r="U794" s="25"/>
      <c r="V794" s="25"/>
      <c r="W794" s="16"/>
      <c r="X794" s="26"/>
    </row>
    <row r="795" spans="21:24" ht="15">
      <c r="U795" s="25"/>
      <c r="V795" s="25"/>
      <c r="W795" s="16"/>
      <c r="X795" s="26"/>
    </row>
    <row r="796" spans="21:24" ht="15">
      <c r="U796" s="25"/>
      <c r="V796" s="25"/>
      <c r="W796" s="16"/>
      <c r="X796" s="26"/>
    </row>
    <row r="797" spans="21:24" ht="15">
      <c r="U797" s="25"/>
      <c r="V797" s="25"/>
      <c r="W797" s="16"/>
      <c r="X797" s="26"/>
    </row>
    <row r="798" spans="21:24" ht="15">
      <c r="U798" s="25"/>
      <c r="V798" s="25"/>
      <c r="W798" s="16"/>
      <c r="X798" s="26"/>
    </row>
    <row r="799" spans="21:24" ht="15">
      <c r="U799" s="25"/>
      <c r="V799" s="25"/>
      <c r="W799" s="16"/>
      <c r="X799" s="26"/>
    </row>
    <row r="800" spans="21:24" ht="15">
      <c r="U800" s="25"/>
      <c r="V800" s="25"/>
      <c r="W800" s="16"/>
      <c r="X800" s="26"/>
    </row>
    <row r="801" spans="21:24" ht="15">
      <c r="U801" s="25"/>
      <c r="V801" s="25"/>
      <c r="W801" s="16"/>
      <c r="X801" s="26"/>
    </row>
    <row r="802" spans="21:24" ht="15">
      <c r="U802" s="25"/>
      <c r="V802" s="25"/>
      <c r="W802" s="16"/>
      <c r="X802" s="26"/>
    </row>
    <row r="803" spans="21:24" ht="15">
      <c r="U803" s="25"/>
      <c r="V803" s="25"/>
      <c r="W803" s="16"/>
      <c r="X803" s="26"/>
    </row>
    <row r="804" spans="21:24" ht="15">
      <c r="U804" s="25"/>
      <c r="V804" s="25"/>
      <c r="W804" s="16"/>
      <c r="X804" s="26"/>
    </row>
    <row r="805" spans="21:24" ht="15">
      <c r="U805" s="25"/>
      <c r="V805" s="25"/>
      <c r="W805" s="16"/>
      <c r="X805" s="26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L130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74" sqref="C74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3.5546875" style="4" customWidth="1"/>
    <col min="8" max="15" width="6.3359375" style="1" bestFit="1" customWidth="1"/>
    <col min="16" max="16" width="6.3359375" style="37" bestFit="1" customWidth="1"/>
    <col min="17" max="20" width="6.3359375" style="1" bestFit="1" customWidth="1"/>
    <col min="21" max="21" width="7.5546875" style="6" customWidth="1"/>
    <col min="22" max="22" width="5.6640625" style="6" customWidth="1"/>
    <col min="23" max="23" width="15.99609375" style="17" bestFit="1" customWidth="1"/>
    <col min="24" max="24" width="5.21484375" style="1" customWidth="1"/>
    <col min="25" max="56" width="7.6640625" style="1" customWidth="1"/>
    <col min="57" max="58" width="6.6640625" style="1" customWidth="1"/>
    <col min="59" max="60" width="7.6640625" style="1" customWidth="1"/>
    <col min="61" max="62" width="6.6640625" style="1" customWidth="1"/>
    <col min="63" max="64" width="7.6640625" style="1" customWidth="1"/>
    <col min="65" max="16384" width="9.6640625" style="1" customWidth="1"/>
  </cols>
  <sheetData>
    <row r="1" spans="2:64" ht="18">
      <c r="B1" s="2" t="s">
        <v>0</v>
      </c>
      <c r="E1" s="3"/>
      <c r="H1" s="5">
        <v>39179</v>
      </c>
      <c r="I1" s="5">
        <v>39277</v>
      </c>
      <c r="J1" s="5">
        <v>39200</v>
      </c>
      <c r="K1" s="5">
        <v>39207</v>
      </c>
      <c r="L1" s="5">
        <v>39214</v>
      </c>
      <c r="M1" s="5">
        <v>39228</v>
      </c>
      <c r="N1" s="5">
        <v>39235</v>
      </c>
      <c r="O1" s="5">
        <v>39249</v>
      </c>
      <c r="P1" s="5">
        <v>39256</v>
      </c>
      <c r="Q1" s="5">
        <v>39277</v>
      </c>
      <c r="R1" s="5">
        <v>39326</v>
      </c>
      <c r="S1" s="5">
        <v>39340</v>
      </c>
      <c r="T1" s="5">
        <v>39361</v>
      </c>
      <c r="U1" s="6" t="s">
        <v>1</v>
      </c>
      <c r="W1" s="7" t="s">
        <v>2</v>
      </c>
      <c r="X1" s="8">
        <v>13</v>
      </c>
      <c r="Y1" s="1" t="s">
        <v>3</v>
      </c>
      <c r="AB1" s="9"/>
      <c r="AF1" s="9"/>
      <c r="AJ1" s="9"/>
      <c r="AN1" s="9"/>
      <c r="AR1" s="9"/>
      <c r="AV1" s="9"/>
      <c r="AZ1" s="9"/>
      <c r="BD1" s="9"/>
      <c r="BH1" s="9"/>
      <c r="BL1" s="9"/>
    </row>
    <row r="2" spans="2:28" ht="18">
      <c r="B2" s="2" t="s">
        <v>93</v>
      </c>
      <c r="C2" s="10"/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6" t="s">
        <v>7</v>
      </c>
      <c r="W2" s="7" t="s">
        <v>8</v>
      </c>
      <c r="X2" s="1">
        <f>ROUNDDOWN(X1*1/2+1,0)</f>
        <v>7</v>
      </c>
      <c r="AB2" s="9"/>
    </row>
    <row r="3" spans="2:24" ht="15">
      <c r="B3" s="13" t="s">
        <v>177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9</v>
      </c>
      <c r="V3" s="16" t="s">
        <v>10</v>
      </c>
      <c r="X3" s="18"/>
    </row>
    <row r="4" spans="2:25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15</v>
      </c>
      <c r="V4" s="6" t="s">
        <v>16</v>
      </c>
      <c r="W4" s="17" t="s">
        <v>17</v>
      </c>
      <c r="X4" s="8">
        <v>20</v>
      </c>
      <c r="Y4" s="1" t="s">
        <v>18</v>
      </c>
    </row>
    <row r="5" spans="1:24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14</v>
      </c>
      <c r="I5" s="20">
        <v>19</v>
      </c>
      <c r="J5" s="14">
        <v>16</v>
      </c>
      <c r="K5" s="14">
        <v>20</v>
      </c>
      <c r="L5" s="14">
        <v>9</v>
      </c>
      <c r="M5" s="14">
        <v>11</v>
      </c>
      <c r="N5" s="14">
        <v>13</v>
      </c>
      <c r="O5" s="14">
        <v>8</v>
      </c>
      <c r="P5" s="14">
        <v>15</v>
      </c>
      <c r="Q5" s="14">
        <v>16</v>
      </c>
      <c r="R5" s="14">
        <v>18</v>
      </c>
      <c r="S5" s="14">
        <v>10</v>
      </c>
      <c r="T5" s="14">
        <v>9</v>
      </c>
      <c r="W5" s="16"/>
      <c r="X5" s="1">
        <f>X4+1</f>
        <v>21</v>
      </c>
    </row>
    <row r="6" spans="1:51" s="26" customFormat="1" ht="14.25">
      <c r="A6" s="21">
        <v>1</v>
      </c>
      <c r="B6" s="27" t="s">
        <v>30</v>
      </c>
      <c r="C6" s="27" t="s">
        <v>31</v>
      </c>
      <c r="D6" s="27" t="s">
        <v>32</v>
      </c>
      <c r="E6" s="28">
        <v>949</v>
      </c>
      <c r="F6" s="27">
        <v>1059</v>
      </c>
      <c r="G6" s="24"/>
      <c r="H6" s="25"/>
      <c r="I6" s="25">
        <v>7</v>
      </c>
      <c r="J6" s="25">
        <v>7</v>
      </c>
      <c r="K6" s="25">
        <v>3</v>
      </c>
      <c r="L6" s="25">
        <v>3</v>
      </c>
      <c r="M6" s="25">
        <v>1</v>
      </c>
      <c r="N6" s="25">
        <v>12</v>
      </c>
      <c r="O6" s="25">
        <v>5</v>
      </c>
      <c r="P6" s="25"/>
      <c r="Q6" s="25"/>
      <c r="R6" s="25"/>
      <c r="S6" s="25">
        <v>5</v>
      </c>
      <c r="T6" s="25">
        <v>1</v>
      </c>
      <c r="U6" s="25">
        <f aca="true" t="shared" si="0" ref="U6:U37">COUNTA(H6:T6)</f>
        <v>9</v>
      </c>
      <c r="V6" s="25">
        <v>25</v>
      </c>
      <c r="W6" s="16">
        <f aca="true" t="shared" si="1" ref="W6:W37">SMALL(H6:T6,1)</f>
        <v>1</v>
      </c>
      <c r="X6" s="26">
        <f aca="true" t="shared" si="2" ref="X6:X37">SMALL(H6:T6,2)</f>
        <v>1</v>
      </c>
      <c r="Z6" s="41" t="e">
        <f>IF(#REF!=0,"",#REF!)</f>
        <v>#REF!</v>
      </c>
      <c r="AA6" s="41" t="e">
        <f>IF(#REF!=0,"",#REF!)</f>
        <v>#REF!</v>
      </c>
      <c r="AB6" s="41" t="e">
        <f>IF(#REF!=0,"",#REF!)</f>
        <v>#REF!</v>
      </c>
      <c r="AC6" s="41" t="e">
        <f>IF(#REF!=0,"",#REF!)</f>
        <v>#REF!</v>
      </c>
      <c r="AD6" s="41" t="e">
        <f>IF(#REF!=0,"",#REF!)</f>
        <v>#REF!</v>
      </c>
      <c r="AE6" s="41" t="e">
        <f>IF(#REF!=0,"",#REF!)</f>
        <v>#REF!</v>
      </c>
      <c r="AF6" s="41" t="e">
        <f>IF(#REF!=0,"",#REF!)</f>
        <v>#REF!</v>
      </c>
      <c r="AG6" s="41" t="e">
        <f>IF(#REF!=0,"",#REF!)</f>
        <v>#REF!</v>
      </c>
      <c r="AH6" s="41" t="e">
        <f>IF(#REF!=0,"",#REF!)</f>
        <v>#REF!</v>
      </c>
      <c r="AI6" s="41" t="e">
        <f>IF(#REF!=0,"",#REF!)</f>
        <v>#REF!</v>
      </c>
      <c r="AJ6" s="41" t="e">
        <f>IF(#REF!=0,"",#REF!)</f>
        <v>#REF!</v>
      </c>
      <c r="AK6" s="41" t="e">
        <f>IF(#REF!=0,"",#REF!)</f>
        <v>#REF!</v>
      </c>
      <c r="AL6" s="41" t="e">
        <f>IF(#REF!=0,"",#REF!)</f>
        <v>#REF!</v>
      </c>
      <c r="AM6" s="41" t="e">
        <f>IF(#REF!=0,"",#REF!)</f>
        <v>#REF!</v>
      </c>
      <c r="AN6" s="41" t="e">
        <f>IF(#REF!=0,"",#REF!)</f>
        <v>#REF!</v>
      </c>
      <c r="AO6" s="41" t="e">
        <f>IF(#REF!=0,"",#REF!)</f>
        <v>#REF!</v>
      </c>
      <c r="AP6" s="42">
        <f aca="true" t="shared" si="3" ref="AP6:AP37">SMALL($L6:$O6,1)</f>
        <v>1</v>
      </c>
      <c r="AQ6" s="42">
        <f aca="true" t="shared" si="4" ref="AQ6:AQ37">SMALL($L6:$O6,2)</f>
        <v>3</v>
      </c>
      <c r="AR6" s="42">
        <f aca="true" t="shared" si="5" ref="AR6:AR37">SMALL($L6:$O6,3)</f>
        <v>5</v>
      </c>
      <c r="AS6" s="42">
        <f aca="true" t="shared" si="6" ref="AS6:AS37">SMALL($L6:$O6,4)</f>
        <v>12</v>
      </c>
      <c r="AT6" s="42" t="e">
        <f aca="true" t="shared" si="7" ref="AT6:AT37">SMALL($L6:$O6,5)</f>
        <v>#NUM!</v>
      </c>
      <c r="AU6" s="42" t="e">
        <f aca="true" t="shared" si="8" ref="AU6:AU37">SMALL($L6:$O6,6)</f>
        <v>#NUM!</v>
      </c>
      <c r="AV6" s="42" t="e">
        <f aca="true" t="shared" si="9" ref="AV6:AV37">SMALL($L6:$O6,7)</f>
        <v>#NUM!</v>
      </c>
      <c r="AW6" s="42"/>
      <c r="AX6" s="41" t="e">
        <f aca="true" t="shared" si="10" ref="AX6:AX37">SUM(AP6:AV6)</f>
        <v>#NUM!</v>
      </c>
      <c r="AY6" s="41" t="e">
        <f aca="true" t="shared" si="11" ref="AY6:AY37">SUM(AQ6:AW6)</f>
        <v>#NUM!</v>
      </c>
    </row>
    <row r="7" spans="1:51" s="26" customFormat="1" ht="14.25">
      <c r="A7" s="21">
        <v>2</v>
      </c>
      <c r="B7" s="27" t="s">
        <v>66</v>
      </c>
      <c r="C7" s="27" t="s">
        <v>77</v>
      </c>
      <c r="D7" s="22" t="s">
        <v>29</v>
      </c>
      <c r="E7" s="28">
        <v>167844</v>
      </c>
      <c r="F7" s="27">
        <v>1078</v>
      </c>
      <c r="G7" s="24"/>
      <c r="H7" s="25">
        <v>4</v>
      </c>
      <c r="I7" s="25">
        <v>10</v>
      </c>
      <c r="J7" s="25">
        <v>8</v>
      </c>
      <c r="K7" s="25">
        <v>5</v>
      </c>
      <c r="L7" s="25">
        <v>10</v>
      </c>
      <c r="M7" s="25"/>
      <c r="N7" s="25">
        <v>11</v>
      </c>
      <c r="O7" s="25"/>
      <c r="P7" s="25">
        <v>3</v>
      </c>
      <c r="Q7" s="25">
        <v>7</v>
      </c>
      <c r="R7" s="25">
        <v>6</v>
      </c>
      <c r="S7" s="25">
        <v>3</v>
      </c>
      <c r="T7" s="25">
        <v>10</v>
      </c>
      <c r="U7" s="25">
        <f t="shared" si="0"/>
        <v>11</v>
      </c>
      <c r="V7" s="25">
        <v>36</v>
      </c>
      <c r="W7" s="16">
        <f t="shared" si="1"/>
        <v>3</v>
      </c>
      <c r="X7" s="26">
        <f t="shared" si="2"/>
        <v>3</v>
      </c>
      <c r="Z7" s="41" t="e">
        <f>IF(#REF!=0,"",#REF!)</f>
        <v>#REF!</v>
      </c>
      <c r="AA7" s="41" t="e">
        <f>IF(#REF!=0,"",#REF!)</f>
        <v>#REF!</v>
      </c>
      <c r="AB7" s="41" t="e">
        <f>IF(#REF!=0,"",#REF!)</f>
        <v>#REF!</v>
      </c>
      <c r="AC7" s="41" t="e">
        <f>IF(#REF!=0,"",#REF!)</f>
        <v>#REF!</v>
      </c>
      <c r="AD7" s="41" t="e">
        <f>IF(#REF!=0,"",#REF!)</f>
        <v>#REF!</v>
      </c>
      <c r="AE7" s="41" t="e">
        <f>IF(#REF!=0,"",#REF!)</f>
        <v>#REF!</v>
      </c>
      <c r="AF7" s="41" t="e">
        <f>IF(#REF!=0,"",#REF!)</f>
        <v>#REF!</v>
      </c>
      <c r="AG7" s="41" t="e">
        <f>IF(#REF!=0,"",#REF!)</f>
        <v>#REF!</v>
      </c>
      <c r="AH7" s="41" t="e">
        <f>IF(#REF!=0,"",#REF!)</f>
        <v>#REF!</v>
      </c>
      <c r="AI7" s="41" t="e">
        <f>IF(#REF!=0,"",#REF!)</f>
        <v>#REF!</v>
      </c>
      <c r="AJ7" s="41" t="e">
        <f>IF(#REF!=0,"",#REF!)</f>
        <v>#REF!</v>
      </c>
      <c r="AK7" s="41" t="e">
        <f>IF(#REF!=0,"",#REF!)</f>
        <v>#REF!</v>
      </c>
      <c r="AL7" s="41" t="e">
        <f>IF(#REF!=0,"",#REF!)</f>
        <v>#REF!</v>
      </c>
      <c r="AM7" s="41" t="e">
        <f>IF(#REF!=0,"",#REF!)</f>
        <v>#REF!</v>
      </c>
      <c r="AN7" s="41" t="e">
        <f>IF(#REF!=0,"",#REF!)</f>
        <v>#REF!</v>
      </c>
      <c r="AO7" s="41" t="e">
        <f>IF(#REF!=0,"",#REF!)</f>
        <v>#REF!</v>
      </c>
      <c r="AP7" s="42">
        <f t="shared" si="3"/>
        <v>10</v>
      </c>
      <c r="AQ7" s="42">
        <f t="shared" si="4"/>
        <v>11</v>
      </c>
      <c r="AR7" s="42" t="e">
        <f t="shared" si="5"/>
        <v>#NUM!</v>
      </c>
      <c r="AS7" s="42" t="e">
        <f t="shared" si="6"/>
        <v>#NUM!</v>
      </c>
      <c r="AT7" s="42" t="e">
        <f t="shared" si="7"/>
        <v>#NUM!</v>
      </c>
      <c r="AU7" s="42" t="e">
        <f t="shared" si="8"/>
        <v>#NUM!</v>
      </c>
      <c r="AV7" s="42" t="e">
        <f t="shared" si="9"/>
        <v>#NUM!</v>
      </c>
      <c r="AW7" s="42"/>
      <c r="AX7" s="41" t="e">
        <f t="shared" si="10"/>
        <v>#NUM!</v>
      </c>
      <c r="AY7" s="41" t="e">
        <f t="shared" si="11"/>
        <v>#NUM!</v>
      </c>
    </row>
    <row r="8" spans="1:51" s="26" customFormat="1" ht="14.25">
      <c r="A8" s="21">
        <v>3</v>
      </c>
      <c r="B8" s="27" t="s">
        <v>52</v>
      </c>
      <c r="C8" s="27" t="s">
        <v>53</v>
      </c>
      <c r="D8" s="22" t="s">
        <v>29</v>
      </c>
      <c r="E8" s="28">
        <v>176285</v>
      </c>
      <c r="F8" s="27">
        <v>1078</v>
      </c>
      <c r="G8" s="24"/>
      <c r="H8" s="25">
        <v>5</v>
      </c>
      <c r="I8" s="25">
        <v>13</v>
      </c>
      <c r="J8" s="25"/>
      <c r="K8" s="25">
        <v>10</v>
      </c>
      <c r="L8" s="25"/>
      <c r="M8" s="25">
        <v>6</v>
      </c>
      <c r="N8" s="25">
        <v>10</v>
      </c>
      <c r="O8" s="25"/>
      <c r="P8" s="25">
        <v>5</v>
      </c>
      <c r="Q8" s="25">
        <v>4</v>
      </c>
      <c r="R8" s="25"/>
      <c r="S8" s="25"/>
      <c r="T8" s="25">
        <v>5</v>
      </c>
      <c r="U8" s="25">
        <f t="shared" si="0"/>
        <v>8</v>
      </c>
      <c r="V8" s="25">
        <v>45</v>
      </c>
      <c r="W8" s="16">
        <f t="shared" si="1"/>
        <v>4</v>
      </c>
      <c r="X8" s="26">
        <f t="shared" si="2"/>
        <v>5</v>
      </c>
      <c r="Z8" s="41" t="e">
        <f>IF(#REF!=0,"",#REF!)</f>
        <v>#REF!</v>
      </c>
      <c r="AA8" s="41" t="e">
        <f>IF(#REF!=0,"",#REF!)</f>
        <v>#REF!</v>
      </c>
      <c r="AB8" s="41" t="e">
        <f>IF(#REF!=0,"",#REF!)</f>
        <v>#REF!</v>
      </c>
      <c r="AC8" s="41" t="e">
        <f>IF(#REF!=0,"",#REF!)</f>
        <v>#REF!</v>
      </c>
      <c r="AD8" s="41" t="e">
        <f>IF(#REF!=0,"",#REF!)</f>
        <v>#REF!</v>
      </c>
      <c r="AE8" s="41" t="e">
        <f>IF(#REF!=0,"",#REF!)</f>
        <v>#REF!</v>
      </c>
      <c r="AF8" s="41" t="e">
        <f>IF(#REF!=0,"",#REF!)</f>
        <v>#REF!</v>
      </c>
      <c r="AG8" s="41" t="e">
        <f>IF(#REF!=0,"",#REF!)</f>
        <v>#REF!</v>
      </c>
      <c r="AH8" s="41" t="e">
        <f>IF(#REF!=0,"",#REF!)</f>
        <v>#REF!</v>
      </c>
      <c r="AI8" s="41" t="e">
        <f>IF(#REF!=0,"",#REF!)</f>
        <v>#REF!</v>
      </c>
      <c r="AJ8" s="41" t="e">
        <f>IF(#REF!=0,"",#REF!)</f>
        <v>#REF!</v>
      </c>
      <c r="AK8" s="41" t="e">
        <f>IF(#REF!=0,"",#REF!)</f>
        <v>#REF!</v>
      </c>
      <c r="AL8" s="41" t="e">
        <f>IF(#REF!=0,"",#REF!)</f>
        <v>#REF!</v>
      </c>
      <c r="AM8" s="41" t="e">
        <f>IF(#REF!=0,"",#REF!)</f>
        <v>#REF!</v>
      </c>
      <c r="AN8" s="41" t="e">
        <f>IF(#REF!=0,"",#REF!)</f>
        <v>#REF!</v>
      </c>
      <c r="AO8" s="41" t="e">
        <f>IF(#REF!=0,"",#REF!)</f>
        <v>#REF!</v>
      </c>
      <c r="AP8" s="42">
        <f t="shared" si="3"/>
        <v>6</v>
      </c>
      <c r="AQ8" s="42">
        <f t="shared" si="4"/>
        <v>10</v>
      </c>
      <c r="AR8" s="42" t="e">
        <f t="shared" si="5"/>
        <v>#NUM!</v>
      </c>
      <c r="AS8" s="42" t="e">
        <f t="shared" si="6"/>
        <v>#NUM!</v>
      </c>
      <c r="AT8" s="42" t="e">
        <f t="shared" si="7"/>
        <v>#NUM!</v>
      </c>
      <c r="AU8" s="42" t="e">
        <f t="shared" si="8"/>
        <v>#NUM!</v>
      </c>
      <c r="AV8" s="42" t="e">
        <f t="shared" si="9"/>
        <v>#NUM!</v>
      </c>
      <c r="AW8" s="42"/>
      <c r="AX8" s="41" t="e">
        <f t="shared" si="10"/>
        <v>#NUM!</v>
      </c>
      <c r="AY8" s="41" t="e">
        <f t="shared" si="11"/>
        <v>#NUM!</v>
      </c>
    </row>
    <row r="9" spans="1:51" s="26" customFormat="1" ht="14.25">
      <c r="A9" s="21">
        <v>4</v>
      </c>
      <c r="B9" s="22" t="s">
        <v>99</v>
      </c>
      <c r="C9" s="22" t="s">
        <v>100</v>
      </c>
      <c r="D9" s="22" t="s">
        <v>32</v>
      </c>
      <c r="E9" s="23">
        <v>946</v>
      </c>
      <c r="F9" s="22">
        <v>1059</v>
      </c>
      <c r="G9" s="24"/>
      <c r="H9" s="25"/>
      <c r="I9" s="25">
        <v>6</v>
      </c>
      <c r="J9" s="25"/>
      <c r="K9" s="25"/>
      <c r="L9" s="25"/>
      <c r="M9" s="25">
        <v>2</v>
      </c>
      <c r="N9" s="25">
        <v>1</v>
      </c>
      <c r="O9" s="25">
        <v>1</v>
      </c>
      <c r="P9" s="25"/>
      <c r="Q9" s="25">
        <v>2</v>
      </c>
      <c r="R9" s="25">
        <v>19</v>
      </c>
      <c r="S9" s="25"/>
      <c r="T9" s="25"/>
      <c r="U9" s="25">
        <f t="shared" si="0"/>
        <v>6</v>
      </c>
      <c r="V9" s="25">
        <f>SUM(H9:T9)+(X$2-U9)*X$5</f>
        <v>52</v>
      </c>
      <c r="W9" s="16">
        <f t="shared" si="1"/>
        <v>1</v>
      </c>
      <c r="X9" s="26">
        <f t="shared" si="2"/>
        <v>1</v>
      </c>
      <c r="Z9" s="41" t="e">
        <f>IF(#REF!=0,"",#REF!)</f>
        <v>#REF!</v>
      </c>
      <c r="AA9" s="41" t="e">
        <f>IF(#REF!=0,"",#REF!)</f>
        <v>#REF!</v>
      </c>
      <c r="AB9" s="41" t="e">
        <f>IF(#REF!=0,"",#REF!)</f>
        <v>#REF!</v>
      </c>
      <c r="AC9" s="41" t="e">
        <f>IF(#REF!=0,"",#REF!)</f>
        <v>#REF!</v>
      </c>
      <c r="AD9" s="41" t="e">
        <f>IF(#REF!=0,"",#REF!)</f>
        <v>#REF!</v>
      </c>
      <c r="AE9" s="41" t="e">
        <f>IF(#REF!=0,"",#REF!)</f>
        <v>#REF!</v>
      </c>
      <c r="AF9" s="41" t="e">
        <f>IF(#REF!=0,"",#REF!)</f>
        <v>#REF!</v>
      </c>
      <c r="AG9" s="41" t="e">
        <f>IF(#REF!=0,"",#REF!)</f>
        <v>#REF!</v>
      </c>
      <c r="AH9" s="41" t="e">
        <f>IF(#REF!=0,"",#REF!)</f>
        <v>#REF!</v>
      </c>
      <c r="AI9" s="41" t="e">
        <f>IF(#REF!=0,"",#REF!)</f>
        <v>#REF!</v>
      </c>
      <c r="AJ9" s="41" t="e">
        <f>IF(#REF!=0,"",#REF!)</f>
        <v>#REF!</v>
      </c>
      <c r="AK9" s="41" t="e">
        <f>IF(#REF!=0,"",#REF!)</f>
        <v>#REF!</v>
      </c>
      <c r="AL9" s="41" t="e">
        <f>IF(#REF!=0,"",#REF!)</f>
        <v>#REF!</v>
      </c>
      <c r="AM9" s="41" t="e">
        <f>IF(#REF!=0,"",#REF!)</f>
        <v>#REF!</v>
      </c>
      <c r="AN9" s="41" t="e">
        <f>IF(#REF!=0,"",#REF!)</f>
        <v>#REF!</v>
      </c>
      <c r="AO9" s="41" t="e">
        <f>IF(#REF!=0,"",#REF!)</f>
        <v>#REF!</v>
      </c>
      <c r="AP9" s="42">
        <f t="shared" si="3"/>
        <v>1</v>
      </c>
      <c r="AQ9" s="42">
        <f t="shared" si="4"/>
        <v>1</v>
      </c>
      <c r="AR9" s="42">
        <f t="shared" si="5"/>
        <v>2</v>
      </c>
      <c r="AS9" s="42" t="e">
        <f t="shared" si="6"/>
        <v>#NUM!</v>
      </c>
      <c r="AT9" s="42" t="e">
        <f t="shared" si="7"/>
        <v>#NUM!</v>
      </c>
      <c r="AU9" s="42" t="e">
        <f t="shared" si="8"/>
        <v>#NUM!</v>
      </c>
      <c r="AV9" s="42" t="e">
        <f t="shared" si="9"/>
        <v>#NUM!</v>
      </c>
      <c r="AW9" s="42"/>
      <c r="AX9" s="41" t="e">
        <f t="shared" si="10"/>
        <v>#NUM!</v>
      </c>
      <c r="AY9" s="41" t="e">
        <f t="shared" si="11"/>
        <v>#NUM!</v>
      </c>
    </row>
    <row r="10" spans="1:51" s="26" customFormat="1" ht="14.25">
      <c r="A10" s="21">
        <v>5</v>
      </c>
      <c r="B10" s="27" t="s">
        <v>73</v>
      </c>
      <c r="C10" s="27" t="s">
        <v>137</v>
      </c>
      <c r="D10" s="27" t="s">
        <v>70</v>
      </c>
      <c r="E10" s="28">
        <v>716</v>
      </c>
      <c r="F10" s="27">
        <v>1047</v>
      </c>
      <c r="G10" s="24"/>
      <c r="H10" s="25"/>
      <c r="I10" s="25"/>
      <c r="J10" s="25"/>
      <c r="K10" s="25">
        <v>4</v>
      </c>
      <c r="L10" s="25"/>
      <c r="M10" s="25">
        <v>5</v>
      </c>
      <c r="N10" s="25"/>
      <c r="O10" s="25"/>
      <c r="P10" s="25">
        <v>4</v>
      </c>
      <c r="Q10" s="25">
        <v>17</v>
      </c>
      <c r="R10" s="25">
        <v>4</v>
      </c>
      <c r="S10" s="25">
        <v>1</v>
      </c>
      <c r="T10" s="25"/>
      <c r="U10" s="25">
        <f t="shared" si="0"/>
        <v>6</v>
      </c>
      <c r="V10" s="25">
        <f>SUM(H10:T10)+(X$2-U10)*X$5</f>
        <v>56</v>
      </c>
      <c r="W10" s="16">
        <f t="shared" si="1"/>
        <v>1</v>
      </c>
      <c r="X10" s="26">
        <f t="shared" si="2"/>
        <v>4</v>
      </c>
      <c r="Z10" s="41" t="e">
        <f>IF(#REF!=0,"",#REF!)</f>
        <v>#REF!</v>
      </c>
      <c r="AA10" s="41" t="e">
        <f>IF(#REF!=0,"",#REF!)</f>
        <v>#REF!</v>
      </c>
      <c r="AB10" s="41" t="e">
        <f>IF(#REF!=0,"",#REF!)</f>
        <v>#REF!</v>
      </c>
      <c r="AC10" s="41" t="e">
        <f>IF(#REF!=0,"",#REF!)</f>
        <v>#REF!</v>
      </c>
      <c r="AD10" s="41" t="e">
        <f>IF(#REF!=0,"",#REF!)</f>
        <v>#REF!</v>
      </c>
      <c r="AE10" s="41" t="e">
        <f>IF(#REF!=0,"",#REF!)</f>
        <v>#REF!</v>
      </c>
      <c r="AF10" s="41" t="e">
        <f>IF(#REF!=0,"",#REF!)</f>
        <v>#REF!</v>
      </c>
      <c r="AG10" s="41" t="e">
        <f>IF(#REF!=0,"",#REF!)</f>
        <v>#REF!</v>
      </c>
      <c r="AH10" s="41" t="e">
        <f>IF(#REF!=0,"",#REF!)</f>
        <v>#REF!</v>
      </c>
      <c r="AI10" s="41" t="e">
        <f>IF(#REF!=0,"",#REF!)</f>
        <v>#REF!</v>
      </c>
      <c r="AJ10" s="41" t="e">
        <f>IF(#REF!=0,"",#REF!)</f>
        <v>#REF!</v>
      </c>
      <c r="AK10" s="41" t="e">
        <f>IF(#REF!=0,"",#REF!)</f>
        <v>#REF!</v>
      </c>
      <c r="AL10" s="41" t="e">
        <f>IF(#REF!=0,"",#REF!)</f>
        <v>#REF!</v>
      </c>
      <c r="AM10" s="41" t="e">
        <f>IF(#REF!=0,"",#REF!)</f>
        <v>#REF!</v>
      </c>
      <c r="AN10" s="41" t="e">
        <f>IF(#REF!=0,"",#REF!)</f>
        <v>#REF!</v>
      </c>
      <c r="AO10" s="41" t="e">
        <f>IF(#REF!=0,"",#REF!)</f>
        <v>#REF!</v>
      </c>
      <c r="AP10" s="42">
        <f t="shared" si="3"/>
        <v>5</v>
      </c>
      <c r="AQ10" s="42" t="e">
        <f t="shared" si="4"/>
        <v>#NUM!</v>
      </c>
      <c r="AR10" s="42" t="e">
        <f t="shared" si="5"/>
        <v>#NUM!</v>
      </c>
      <c r="AS10" s="42" t="e">
        <f t="shared" si="6"/>
        <v>#NUM!</v>
      </c>
      <c r="AT10" s="42" t="e">
        <f t="shared" si="7"/>
        <v>#NUM!</v>
      </c>
      <c r="AU10" s="42" t="e">
        <f t="shared" si="8"/>
        <v>#NUM!</v>
      </c>
      <c r="AV10" s="42" t="e">
        <f t="shared" si="9"/>
        <v>#NUM!</v>
      </c>
      <c r="AW10" s="42"/>
      <c r="AX10" s="41" t="e">
        <f t="shared" si="10"/>
        <v>#NUM!</v>
      </c>
      <c r="AY10" s="41" t="e">
        <f t="shared" si="11"/>
        <v>#NUM!</v>
      </c>
    </row>
    <row r="11" spans="1:51" s="26" customFormat="1" ht="14.25">
      <c r="A11" s="21">
        <v>6</v>
      </c>
      <c r="B11" s="27" t="s">
        <v>97</v>
      </c>
      <c r="C11" s="27" t="s">
        <v>231</v>
      </c>
      <c r="D11" s="27" t="s">
        <v>98</v>
      </c>
      <c r="E11" s="28">
        <v>2187</v>
      </c>
      <c r="F11" s="27">
        <v>1189</v>
      </c>
      <c r="G11" s="24"/>
      <c r="H11" s="25">
        <v>10</v>
      </c>
      <c r="I11" s="25"/>
      <c r="J11" s="25">
        <v>14</v>
      </c>
      <c r="K11" s="25">
        <v>18</v>
      </c>
      <c r="L11" s="25">
        <v>4</v>
      </c>
      <c r="M11" s="25"/>
      <c r="N11" s="25">
        <v>2</v>
      </c>
      <c r="O11" s="25"/>
      <c r="P11" s="25">
        <v>6</v>
      </c>
      <c r="Q11" s="25">
        <v>3</v>
      </c>
      <c r="R11" s="25">
        <v>19</v>
      </c>
      <c r="S11" s="25"/>
      <c r="T11" s="25"/>
      <c r="U11" s="25">
        <f t="shared" si="0"/>
        <v>8</v>
      </c>
      <c r="V11" s="25">
        <v>57</v>
      </c>
      <c r="W11" s="16">
        <f t="shared" si="1"/>
        <v>2</v>
      </c>
      <c r="X11" s="26">
        <f t="shared" si="2"/>
        <v>3</v>
      </c>
      <c r="Z11" s="41" t="e">
        <f>IF(#REF!=0,"",#REF!)</f>
        <v>#REF!</v>
      </c>
      <c r="AA11" s="41" t="e">
        <f>IF(#REF!=0,"",#REF!)</f>
        <v>#REF!</v>
      </c>
      <c r="AB11" s="41" t="e">
        <f>IF(#REF!=0,"",#REF!)</f>
        <v>#REF!</v>
      </c>
      <c r="AC11" s="41" t="e">
        <f>IF(#REF!=0,"",#REF!)</f>
        <v>#REF!</v>
      </c>
      <c r="AD11" s="41" t="e">
        <f>IF(#REF!=0,"",#REF!)</f>
        <v>#REF!</v>
      </c>
      <c r="AE11" s="41" t="e">
        <f>IF(#REF!=0,"",#REF!)</f>
        <v>#REF!</v>
      </c>
      <c r="AF11" s="41" t="e">
        <f>IF(#REF!=0,"",#REF!)</f>
        <v>#REF!</v>
      </c>
      <c r="AG11" s="41" t="e">
        <f>IF(#REF!=0,"",#REF!)</f>
        <v>#REF!</v>
      </c>
      <c r="AH11" s="41" t="e">
        <f>IF(#REF!=0,"",#REF!)</f>
        <v>#REF!</v>
      </c>
      <c r="AI11" s="41" t="e">
        <f>IF(#REF!=0,"",#REF!)</f>
        <v>#REF!</v>
      </c>
      <c r="AJ11" s="41" t="e">
        <f>IF(#REF!=0,"",#REF!)</f>
        <v>#REF!</v>
      </c>
      <c r="AK11" s="41" t="e">
        <f>IF(#REF!=0,"",#REF!)</f>
        <v>#REF!</v>
      </c>
      <c r="AL11" s="41" t="e">
        <f>IF(#REF!=0,"",#REF!)</f>
        <v>#REF!</v>
      </c>
      <c r="AM11" s="41" t="e">
        <f>IF(#REF!=0,"",#REF!)</f>
        <v>#REF!</v>
      </c>
      <c r="AN11" s="41" t="e">
        <f>IF(#REF!=0,"",#REF!)</f>
        <v>#REF!</v>
      </c>
      <c r="AO11" s="41" t="e">
        <f>IF(#REF!=0,"",#REF!)</f>
        <v>#REF!</v>
      </c>
      <c r="AP11" s="42">
        <f t="shared" si="3"/>
        <v>2</v>
      </c>
      <c r="AQ11" s="42">
        <f t="shared" si="4"/>
        <v>4</v>
      </c>
      <c r="AR11" s="42" t="e">
        <f t="shared" si="5"/>
        <v>#NUM!</v>
      </c>
      <c r="AS11" s="42" t="e">
        <f t="shared" si="6"/>
        <v>#NUM!</v>
      </c>
      <c r="AT11" s="42" t="e">
        <f t="shared" si="7"/>
        <v>#NUM!</v>
      </c>
      <c r="AU11" s="42" t="e">
        <f t="shared" si="8"/>
        <v>#NUM!</v>
      </c>
      <c r="AV11" s="42" t="e">
        <f t="shared" si="9"/>
        <v>#NUM!</v>
      </c>
      <c r="AW11" s="42"/>
      <c r="AX11" s="41" t="e">
        <f t="shared" si="10"/>
        <v>#NUM!</v>
      </c>
      <c r="AY11" s="41" t="e">
        <f t="shared" si="11"/>
        <v>#NUM!</v>
      </c>
    </row>
    <row r="12" spans="1:51" s="26" customFormat="1" ht="14.25">
      <c r="A12" s="21">
        <v>7</v>
      </c>
      <c r="B12" s="27" t="s">
        <v>79</v>
      </c>
      <c r="C12" s="27" t="s">
        <v>80</v>
      </c>
      <c r="D12" s="22" t="s">
        <v>29</v>
      </c>
      <c r="E12" s="28">
        <v>72402</v>
      </c>
      <c r="F12" s="27">
        <v>1078</v>
      </c>
      <c r="G12" s="24"/>
      <c r="H12" s="25"/>
      <c r="I12" s="25">
        <v>11</v>
      </c>
      <c r="J12" s="25">
        <v>10</v>
      </c>
      <c r="K12" s="25">
        <v>9</v>
      </c>
      <c r="L12" s="25"/>
      <c r="M12" s="25">
        <v>3</v>
      </c>
      <c r="N12" s="25">
        <v>13</v>
      </c>
      <c r="O12" s="25"/>
      <c r="P12" s="25">
        <v>8</v>
      </c>
      <c r="Q12" s="25">
        <v>9</v>
      </c>
      <c r="R12" s="25"/>
      <c r="S12" s="25"/>
      <c r="T12" s="25"/>
      <c r="U12" s="25">
        <f t="shared" si="0"/>
        <v>7</v>
      </c>
      <c r="V12" s="25">
        <f aca="true" t="shared" si="12" ref="V12:V43">SUM(H12:T12)+(X$2-U12)*X$5</f>
        <v>63</v>
      </c>
      <c r="W12" s="16">
        <f t="shared" si="1"/>
        <v>3</v>
      </c>
      <c r="X12" s="26">
        <f t="shared" si="2"/>
        <v>8</v>
      </c>
      <c r="Z12" s="41" t="e">
        <f>IF(#REF!=0,"",#REF!)</f>
        <v>#REF!</v>
      </c>
      <c r="AA12" s="41" t="e">
        <f>IF(#REF!=0,"",#REF!)</f>
        <v>#REF!</v>
      </c>
      <c r="AB12" s="41" t="e">
        <f>IF(#REF!=0,"",#REF!)</f>
        <v>#REF!</v>
      </c>
      <c r="AC12" s="41" t="e">
        <f>IF(#REF!=0,"",#REF!)</f>
        <v>#REF!</v>
      </c>
      <c r="AD12" s="41" t="e">
        <f>IF(#REF!=0,"",#REF!)</f>
        <v>#REF!</v>
      </c>
      <c r="AE12" s="41" t="e">
        <f>IF(#REF!=0,"",#REF!)</f>
        <v>#REF!</v>
      </c>
      <c r="AF12" s="41" t="e">
        <f>IF(#REF!=0,"",#REF!)</f>
        <v>#REF!</v>
      </c>
      <c r="AG12" s="41" t="e">
        <f>IF(#REF!=0,"",#REF!)</f>
        <v>#REF!</v>
      </c>
      <c r="AH12" s="41" t="e">
        <f>IF(#REF!=0,"",#REF!)</f>
        <v>#REF!</v>
      </c>
      <c r="AI12" s="41" t="e">
        <f>IF(#REF!=0,"",#REF!)</f>
        <v>#REF!</v>
      </c>
      <c r="AJ12" s="41" t="e">
        <f>IF(#REF!=0,"",#REF!)</f>
        <v>#REF!</v>
      </c>
      <c r="AK12" s="41" t="e">
        <f>IF(#REF!=0,"",#REF!)</f>
        <v>#REF!</v>
      </c>
      <c r="AL12" s="41" t="e">
        <f>IF(#REF!=0,"",#REF!)</f>
        <v>#REF!</v>
      </c>
      <c r="AM12" s="41" t="e">
        <f>IF(#REF!=0,"",#REF!)</f>
        <v>#REF!</v>
      </c>
      <c r="AN12" s="41" t="e">
        <f>IF(#REF!=0,"",#REF!)</f>
        <v>#REF!</v>
      </c>
      <c r="AO12" s="41" t="e">
        <f>IF(#REF!=0,"",#REF!)</f>
        <v>#REF!</v>
      </c>
      <c r="AP12" s="42">
        <f t="shared" si="3"/>
        <v>3</v>
      </c>
      <c r="AQ12" s="42">
        <f t="shared" si="4"/>
        <v>13</v>
      </c>
      <c r="AR12" s="42" t="e">
        <f t="shared" si="5"/>
        <v>#NUM!</v>
      </c>
      <c r="AS12" s="42" t="e">
        <f t="shared" si="6"/>
        <v>#NUM!</v>
      </c>
      <c r="AT12" s="42" t="e">
        <f t="shared" si="7"/>
        <v>#NUM!</v>
      </c>
      <c r="AU12" s="42" t="e">
        <f t="shared" si="8"/>
        <v>#NUM!</v>
      </c>
      <c r="AV12" s="42" t="e">
        <f t="shared" si="9"/>
        <v>#NUM!</v>
      </c>
      <c r="AW12" s="42"/>
      <c r="AX12" s="41" t="e">
        <f t="shared" si="10"/>
        <v>#NUM!</v>
      </c>
      <c r="AY12" s="41" t="e">
        <f t="shared" si="11"/>
        <v>#NUM!</v>
      </c>
    </row>
    <row r="13" spans="1:51" s="26" customFormat="1" ht="14.25">
      <c r="A13" s="21">
        <v>8</v>
      </c>
      <c r="B13" s="22" t="s">
        <v>24</v>
      </c>
      <c r="C13" s="22" t="s">
        <v>25</v>
      </c>
      <c r="D13" s="22" t="s">
        <v>26</v>
      </c>
      <c r="E13" s="23">
        <v>4670</v>
      </c>
      <c r="F13" s="22">
        <v>1155</v>
      </c>
      <c r="G13" s="24"/>
      <c r="H13" s="25">
        <v>1</v>
      </c>
      <c r="I13" s="25">
        <v>2</v>
      </c>
      <c r="J13" s="25"/>
      <c r="K13" s="25">
        <v>1</v>
      </c>
      <c r="L13" s="25"/>
      <c r="M13" s="25"/>
      <c r="N13" s="25"/>
      <c r="O13" s="25"/>
      <c r="P13" s="25"/>
      <c r="Q13" s="25"/>
      <c r="R13" s="25"/>
      <c r="S13" s="25"/>
      <c r="T13" s="25">
        <v>10</v>
      </c>
      <c r="U13" s="25">
        <f t="shared" si="0"/>
        <v>4</v>
      </c>
      <c r="V13" s="25">
        <f t="shared" si="12"/>
        <v>77</v>
      </c>
      <c r="W13" s="16">
        <f t="shared" si="1"/>
        <v>1</v>
      </c>
      <c r="X13" s="26">
        <f t="shared" si="2"/>
        <v>1</v>
      </c>
      <c r="Z13" s="41" t="e">
        <f>IF(#REF!=0,"",#REF!)</f>
        <v>#REF!</v>
      </c>
      <c r="AA13" s="41" t="e">
        <f>IF(#REF!=0,"",#REF!)</f>
        <v>#REF!</v>
      </c>
      <c r="AB13" s="41" t="e">
        <f>IF(#REF!=0,"",#REF!)</f>
        <v>#REF!</v>
      </c>
      <c r="AC13" s="41" t="e">
        <f>IF(#REF!=0,"",#REF!)</f>
        <v>#REF!</v>
      </c>
      <c r="AD13" s="41" t="e">
        <f>IF(#REF!=0,"",#REF!)</f>
        <v>#REF!</v>
      </c>
      <c r="AE13" s="41" t="e">
        <f>IF(#REF!=0,"",#REF!)</f>
        <v>#REF!</v>
      </c>
      <c r="AF13" s="41" t="e">
        <f>IF(#REF!=0,"",#REF!)</f>
        <v>#REF!</v>
      </c>
      <c r="AG13" s="41" t="e">
        <f>IF(#REF!=0,"",#REF!)</f>
        <v>#REF!</v>
      </c>
      <c r="AH13" s="41" t="e">
        <f>IF(#REF!=0,"",#REF!)</f>
        <v>#REF!</v>
      </c>
      <c r="AI13" s="41" t="e">
        <f>IF(#REF!=0,"",#REF!)</f>
        <v>#REF!</v>
      </c>
      <c r="AJ13" s="41" t="e">
        <f>IF(#REF!=0,"",#REF!)</f>
        <v>#REF!</v>
      </c>
      <c r="AK13" s="41" t="e">
        <f>IF(#REF!=0,"",#REF!)</f>
        <v>#REF!</v>
      </c>
      <c r="AL13" s="41" t="e">
        <f>IF(#REF!=0,"",#REF!)</f>
        <v>#REF!</v>
      </c>
      <c r="AM13" s="41" t="e">
        <f>IF(#REF!=0,"",#REF!)</f>
        <v>#REF!</v>
      </c>
      <c r="AN13" s="41" t="e">
        <f>IF(#REF!=0,"",#REF!)</f>
        <v>#REF!</v>
      </c>
      <c r="AO13" s="41" t="e">
        <f>IF(#REF!=0,"",#REF!)</f>
        <v>#REF!</v>
      </c>
      <c r="AP13" s="42" t="e">
        <f t="shared" si="3"/>
        <v>#NUM!</v>
      </c>
      <c r="AQ13" s="42" t="e">
        <f t="shared" si="4"/>
        <v>#NUM!</v>
      </c>
      <c r="AR13" s="42" t="e">
        <f t="shared" si="5"/>
        <v>#NUM!</v>
      </c>
      <c r="AS13" s="42" t="e">
        <f t="shared" si="6"/>
        <v>#NUM!</v>
      </c>
      <c r="AT13" s="42" t="e">
        <f t="shared" si="7"/>
        <v>#NUM!</v>
      </c>
      <c r="AU13" s="42" t="e">
        <f t="shared" si="8"/>
        <v>#NUM!</v>
      </c>
      <c r="AV13" s="42" t="e">
        <f t="shared" si="9"/>
        <v>#NUM!</v>
      </c>
      <c r="AW13" s="42"/>
      <c r="AX13" s="41" t="e">
        <f t="shared" si="10"/>
        <v>#NUM!</v>
      </c>
      <c r="AY13" s="41" t="e">
        <f t="shared" si="11"/>
        <v>#NUM!</v>
      </c>
    </row>
    <row r="14" spans="1:51" s="26" customFormat="1" ht="14.25">
      <c r="A14" s="21">
        <v>9</v>
      </c>
      <c r="B14" s="27" t="s">
        <v>27</v>
      </c>
      <c r="C14" s="27" t="s">
        <v>78</v>
      </c>
      <c r="D14" s="22" t="s">
        <v>29</v>
      </c>
      <c r="E14" s="28">
        <v>127733</v>
      </c>
      <c r="F14" s="27">
        <v>1078</v>
      </c>
      <c r="G14" s="24"/>
      <c r="H14" s="25"/>
      <c r="I14" s="25">
        <v>12</v>
      </c>
      <c r="J14" s="25"/>
      <c r="K14" s="25">
        <v>6</v>
      </c>
      <c r="L14" s="25"/>
      <c r="M14" s="25"/>
      <c r="N14" s="25">
        <v>9</v>
      </c>
      <c r="O14" s="25"/>
      <c r="P14" s="25"/>
      <c r="Q14" s="25">
        <v>5</v>
      </c>
      <c r="R14" s="25"/>
      <c r="S14" s="25"/>
      <c r="T14" s="25">
        <v>4</v>
      </c>
      <c r="U14" s="25">
        <f t="shared" si="0"/>
        <v>5</v>
      </c>
      <c r="V14" s="25">
        <f t="shared" si="12"/>
        <v>78</v>
      </c>
      <c r="W14" s="16">
        <f t="shared" si="1"/>
        <v>4</v>
      </c>
      <c r="X14" s="26">
        <f t="shared" si="2"/>
        <v>5</v>
      </c>
      <c r="Z14" s="41" t="e">
        <f>IF(#REF!=0,"",#REF!)</f>
        <v>#REF!</v>
      </c>
      <c r="AA14" s="41" t="e">
        <f>IF(#REF!=0,"",#REF!)</f>
        <v>#REF!</v>
      </c>
      <c r="AB14" s="41" t="e">
        <f>IF(#REF!=0,"",#REF!)</f>
        <v>#REF!</v>
      </c>
      <c r="AC14" s="41" t="e">
        <f>IF(#REF!=0,"",#REF!)</f>
        <v>#REF!</v>
      </c>
      <c r="AD14" s="41" t="e">
        <f>IF(#REF!=0,"",#REF!)</f>
        <v>#REF!</v>
      </c>
      <c r="AE14" s="41" t="e">
        <f>IF(#REF!=0,"",#REF!)</f>
        <v>#REF!</v>
      </c>
      <c r="AF14" s="41" t="e">
        <f>IF(#REF!=0,"",#REF!)</f>
        <v>#REF!</v>
      </c>
      <c r="AG14" s="41" t="e">
        <f>IF(#REF!=0,"",#REF!)</f>
        <v>#REF!</v>
      </c>
      <c r="AH14" s="41" t="e">
        <f>IF(#REF!=0,"",#REF!)</f>
        <v>#REF!</v>
      </c>
      <c r="AI14" s="41" t="e">
        <f>IF(#REF!=0,"",#REF!)</f>
        <v>#REF!</v>
      </c>
      <c r="AJ14" s="41" t="e">
        <f>IF(#REF!=0,"",#REF!)</f>
        <v>#REF!</v>
      </c>
      <c r="AK14" s="41" t="e">
        <f>IF(#REF!=0,"",#REF!)</f>
        <v>#REF!</v>
      </c>
      <c r="AL14" s="41" t="e">
        <f>IF(#REF!=0,"",#REF!)</f>
        <v>#REF!</v>
      </c>
      <c r="AM14" s="41" t="e">
        <f>IF(#REF!=0,"",#REF!)</f>
        <v>#REF!</v>
      </c>
      <c r="AN14" s="41" t="e">
        <f>IF(#REF!=0,"",#REF!)</f>
        <v>#REF!</v>
      </c>
      <c r="AO14" s="41" t="e">
        <f>IF(#REF!=0,"",#REF!)</f>
        <v>#REF!</v>
      </c>
      <c r="AP14" s="42">
        <f t="shared" si="3"/>
        <v>9</v>
      </c>
      <c r="AQ14" s="42" t="e">
        <f t="shared" si="4"/>
        <v>#NUM!</v>
      </c>
      <c r="AR14" s="42" t="e">
        <f t="shared" si="5"/>
        <v>#NUM!</v>
      </c>
      <c r="AS14" s="42" t="e">
        <f t="shared" si="6"/>
        <v>#NUM!</v>
      </c>
      <c r="AT14" s="42" t="e">
        <f t="shared" si="7"/>
        <v>#NUM!</v>
      </c>
      <c r="AU14" s="42" t="e">
        <f t="shared" si="8"/>
        <v>#NUM!</v>
      </c>
      <c r="AV14" s="42" t="e">
        <f t="shared" si="9"/>
        <v>#NUM!</v>
      </c>
      <c r="AW14" s="42"/>
      <c r="AX14" s="41" t="e">
        <f t="shared" si="10"/>
        <v>#NUM!</v>
      </c>
      <c r="AY14" s="41" t="e">
        <f t="shared" si="11"/>
        <v>#NUM!</v>
      </c>
    </row>
    <row r="15" spans="1:51" s="26" customFormat="1" ht="14.25">
      <c r="A15" s="21">
        <v>10</v>
      </c>
      <c r="B15" s="22" t="s">
        <v>73</v>
      </c>
      <c r="C15" s="22" t="s">
        <v>74</v>
      </c>
      <c r="D15" s="22" t="s">
        <v>32</v>
      </c>
      <c r="E15" s="23">
        <v>948</v>
      </c>
      <c r="F15" s="22">
        <v>1059</v>
      </c>
      <c r="G15" s="24"/>
      <c r="H15" s="25"/>
      <c r="I15" s="25">
        <v>20</v>
      </c>
      <c r="J15" s="25"/>
      <c r="K15" s="25"/>
      <c r="L15" s="25"/>
      <c r="M15" s="25">
        <v>4</v>
      </c>
      <c r="N15" s="25"/>
      <c r="O15" s="25"/>
      <c r="P15" s="25">
        <v>2</v>
      </c>
      <c r="Q15" s="25">
        <v>1</v>
      </c>
      <c r="R15" s="25"/>
      <c r="S15" s="25"/>
      <c r="T15" s="25"/>
      <c r="U15" s="25">
        <f t="shared" si="0"/>
        <v>4</v>
      </c>
      <c r="V15" s="25">
        <f t="shared" si="12"/>
        <v>90</v>
      </c>
      <c r="W15" s="16">
        <f t="shared" si="1"/>
        <v>1</v>
      </c>
      <c r="X15" s="26">
        <f t="shared" si="2"/>
        <v>2</v>
      </c>
      <c r="Z15" s="41" t="e">
        <f>IF(#REF!=0,"",#REF!)</f>
        <v>#REF!</v>
      </c>
      <c r="AA15" s="41" t="e">
        <f>IF(#REF!=0,"",#REF!)</f>
        <v>#REF!</v>
      </c>
      <c r="AB15" s="41" t="e">
        <f>IF(#REF!=0,"",#REF!)</f>
        <v>#REF!</v>
      </c>
      <c r="AC15" s="41" t="e">
        <f>IF(#REF!=0,"",#REF!)</f>
        <v>#REF!</v>
      </c>
      <c r="AD15" s="41" t="e">
        <f>IF(#REF!=0,"",#REF!)</f>
        <v>#REF!</v>
      </c>
      <c r="AE15" s="41" t="e">
        <f>IF(#REF!=0,"",#REF!)</f>
        <v>#REF!</v>
      </c>
      <c r="AF15" s="41" t="e">
        <f>IF(#REF!=0,"",#REF!)</f>
        <v>#REF!</v>
      </c>
      <c r="AG15" s="41" t="e">
        <f>IF(#REF!=0,"",#REF!)</f>
        <v>#REF!</v>
      </c>
      <c r="AH15" s="41" t="e">
        <f>IF(#REF!=0,"",#REF!)</f>
        <v>#REF!</v>
      </c>
      <c r="AI15" s="41" t="e">
        <f>IF(#REF!=0,"",#REF!)</f>
        <v>#REF!</v>
      </c>
      <c r="AJ15" s="41" t="e">
        <f>IF(#REF!=0,"",#REF!)</f>
        <v>#REF!</v>
      </c>
      <c r="AK15" s="41" t="e">
        <f>IF(#REF!=0,"",#REF!)</f>
        <v>#REF!</v>
      </c>
      <c r="AL15" s="41" t="e">
        <f>IF(#REF!=0,"",#REF!)</f>
        <v>#REF!</v>
      </c>
      <c r="AM15" s="41" t="e">
        <f>IF(#REF!=0,"",#REF!)</f>
        <v>#REF!</v>
      </c>
      <c r="AN15" s="41" t="e">
        <f>IF(#REF!=0,"",#REF!)</f>
        <v>#REF!</v>
      </c>
      <c r="AO15" s="41" t="e">
        <f>IF(#REF!=0,"",#REF!)</f>
        <v>#REF!</v>
      </c>
      <c r="AP15" s="42">
        <f t="shared" si="3"/>
        <v>4</v>
      </c>
      <c r="AQ15" s="42" t="e">
        <f t="shared" si="4"/>
        <v>#NUM!</v>
      </c>
      <c r="AR15" s="42" t="e">
        <f t="shared" si="5"/>
        <v>#NUM!</v>
      </c>
      <c r="AS15" s="42" t="e">
        <f t="shared" si="6"/>
        <v>#NUM!</v>
      </c>
      <c r="AT15" s="42" t="e">
        <f t="shared" si="7"/>
        <v>#NUM!</v>
      </c>
      <c r="AU15" s="42" t="e">
        <f t="shared" si="8"/>
        <v>#NUM!</v>
      </c>
      <c r="AV15" s="42" t="e">
        <f t="shared" si="9"/>
        <v>#NUM!</v>
      </c>
      <c r="AW15" s="42"/>
      <c r="AX15" s="41" t="e">
        <f t="shared" si="10"/>
        <v>#NUM!</v>
      </c>
      <c r="AY15" s="41" t="e">
        <f t="shared" si="11"/>
        <v>#NUM!</v>
      </c>
    </row>
    <row r="16" spans="1:51" s="26" customFormat="1" ht="14.25">
      <c r="A16" s="21">
        <v>11</v>
      </c>
      <c r="B16" s="27" t="s">
        <v>130</v>
      </c>
      <c r="C16" s="27" t="s">
        <v>131</v>
      </c>
      <c r="D16" s="22" t="s">
        <v>29</v>
      </c>
      <c r="E16" s="28">
        <v>165311</v>
      </c>
      <c r="F16" s="27">
        <v>1078</v>
      </c>
      <c r="G16" s="24"/>
      <c r="H16" s="25"/>
      <c r="I16" s="25"/>
      <c r="J16" s="25"/>
      <c r="K16" s="25"/>
      <c r="L16" s="25"/>
      <c r="M16" s="25"/>
      <c r="N16" s="25"/>
      <c r="O16" s="25">
        <v>3</v>
      </c>
      <c r="P16" s="25">
        <v>10</v>
      </c>
      <c r="Q16" s="25">
        <v>8</v>
      </c>
      <c r="R16" s="25">
        <v>7</v>
      </c>
      <c r="S16" s="25"/>
      <c r="T16" s="25"/>
      <c r="U16" s="25">
        <f t="shared" si="0"/>
        <v>4</v>
      </c>
      <c r="V16" s="25">
        <f t="shared" si="12"/>
        <v>91</v>
      </c>
      <c r="W16" s="16">
        <f t="shared" si="1"/>
        <v>3</v>
      </c>
      <c r="X16" s="26">
        <f t="shared" si="2"/>
        <v>7</v>
      </c>
      <c r="Z16" s="41" t="e">
        <f>IF(#REF!=0,"",#REF!)</f>
        <v>#REF!</v>
      </c>
      <c r="AA16" s="41" t="e">
        <f>IF(#REF!=0,"",#REF!)</f>
        <v>#REF!</v>
      </c>
      <c r="AB16" s="41" t="e">
        <f>IF(#REF!=0,"",#REF!)</f>
        <v>#REF!</v>
      </c>
      <c r="AC16" s="41" t="e">
        <f>IF(#REF!=0,"",#REF!)</f>
        <v>#REF!</v>
      </c>
      <c r="AD16" s="41" t="e">
        <f>IF(#REF!=0,"",#REF!)</f>
        <v>#REF!</v>
      </c>
      <c r="AE16" s="41" t="e">
        <f>IF(#REF!=0,"",#REF!)</f>
        <v>#REF!</v>
      </c>
      <c r="AF16" s="41" t="e">
        <f>IF(#REF!=0,"",#REF!)</f>
        <v>#REF!</v>
      </c>
      <c r="AG16" s="41" t="e">
        <f>IF(#REF!=0,"",#REF!)</f>
        <v>#REF!</v>
      </c>
      <c r="AH16" s="41" t="e">
        <f>IF(#REF!=0,"",#REF!)</f>
        <v>#REF!</v>
      </c>
      <c r="AI16" s="41" t="e">
        <f>IF(#REF!=0,"",#REF!)</f>
        <v>#REF!</v>
      </c>
      <c r="AJ16" s="41" t="e">
        <f>IF(#REF!=0,"",#REF!)</f>
        <v>#REF!</v>
      </c>
      <c r="AK16" s="41" t="e">
        <f>IF(#REF!=0,"",#REF!)</f>
        <v>#REF!</v>
      </c>
      <c r="AL16" s="41" t="e">
        <f>IF(#REF!=0,"",#REF!)</f>
        <v>#REF!</v>
      </c>
      <c r="AM16" s="41" t="e">
        <f>IF(#REF!=0,"",#REF!)</f>
        <v>#REF!</v>
      </c>
      <c r="AN16" s="41" t="e">
        <f>IF(#REF!=0,"",#REF!)</f>
        <v>#REF!</v>
      </c>
      <c r="AO16" s="41" t="e">
        <f>IF(#REF!=0,"",#REF!)</f>
        <v>#REF!</v>
      </c>
      <c r="AP16" s="42">
        <f t="shared" si="3"/>
        <v>3</v>
      </c>
      <c r="AQ16" s="42" t="e">
        <f t="shared" si="4"/>
        <v>#NUM!</v>
      </c>
      <c r="AR16" s="42" t="e">
        <f t="shared" si="5"/>
        <v>#NUM!</v>
      </c>
      <c r="AS16" s="42" t="e">
        <f t="shared" si="6"/>
        <v>#NUM!</v>
      </c>
      <c r="AT16" s="42" t="e">
        <f t="shared" si="7"/>
        <v>#NUM!</v>
      </c>
      <c r="AU16" s="42" t="e">
        <f t="shared" si="8"/>
        <v>#NUM!</v>
      </c>
      <c r="AV16" s="42" t="e">
        <f t="shared" si="9"/>
        <v>#NUM!</v>
      </c>
      <c r="AW16" s="42"/>
      <c r="AX16" s="41" t="e">
        <f t="shared" si="10"/>
        <v>#NUM!</v>
      </c>
      <c r="AY16" s="41" t="e">
        <f t="shared" si="11"/>
        <v>#NUM!</v>
      </c>
    </row>
    <row r="17" spans="1:51" s="26" customFormat="1" ht="14.25">
      <c r="A17" s="21">
        <v>12</v>
      </c>
      <c r="B17" s="27" t="s">
        <v>85</v>
      </c>
      <c r="C17" s="27" t="s">
        <v>106</v>
      </c>
      <c r="D17" s="27" t="s">
        <v>107</v>
      </c>
      <c r="E17" s="28">
        <v>2657</v>
      </c>
      <c r="F17" s="27">
        <v>1363</v>
      </c>
      <c r="G17" s="24"/>
      <c r="H17" s="25">
        <v>13</v>
      </c>
      <c r="I17" s="25"/>
      <c r="J17" s="25"/>
      <c r="K17" s="25"/>
      <c r="L17" s="25"/>
      <c r="M17" s="25">
        <v>8</v>
      </c>
      <c r="N17" s="25"/>
      <c r="O17" s="25"/>
      <c r="P17" s="25"/>
      <c r="Q17" s="25"/>
      <c r="R17" s="25"/>
      <c r="S17" s="25">
        <v>7</v>
      </c>
      <c r="T17" s="25">
        <v>3</v>
      </c>
      <c r="U17" s="25">
        <f t="shared" si="0"/>
        <v>4</v>
      </c>
      <c r="V17" s="25">
        <f t="shared" si="12"/>
        <v>94</v>
      </c>
      <c r="W17" s="16">
        <f t="shared" si="1"/>
        <v>3</v>
      </c>
      <c r="X17" s="26">
        <f t="shared" si="2"/>
        <v>7</v>
      </c>
      <c r="Z17" s="41" t="e">
        <f>IF(#REF!=0,"",#REF!)</f>
        <v>#REF!</v>
      </c>
      <c r="AA17" s="41" t="e">
        <f>IF(#REF!=0,"",#REF!)</f>
        <v>#REF!</v>
      </c>
      <c r="AB17" s="41" t="e">
        <f>IF(#REF!=0,"",#REF!)</f>
        <v>#REF!</v>
      </c>
      <c r="AC17" s="41" t="e">
        <f>IF(#REF!=0,"",#REF!)</f>
        <v>#REF!</v>
      </c>
      <c r="AD17" s="41" t="e">
        <f>IF(#REF!=0,"",#REF!)</f>
        <v>#REF!</v>
      </c>
      <c r="AE17" s="41" t="e">
        <f>IF(#REF!=0,"",#REF!)</f>
        <v>#REF!</v>
      </c>
      <c r="AF17" s="41" t="e">
        <f>IF(#REF!=0,"",#REF!)</f>
        <v>#REF!</v>
      </c>
      <c r="AG17" s="41" t="e">
        <f>IF(#REF!=0,"",#REF!)</f>
        <v>#REF!</v>
      </c>
      <c r="AH17" s="41" t="e">
        <f>IF(#REF!=0,"",#REF!)</f>
        <v>#REF!</v>
      </c>
      <c r="AI17" s="41" t="e">
        <f>IF(#REF!=0,"",#REF!)</f>
        <v>#REF!</v>
      </c>
      <c r="AJ17" s="41" t="e">
        <f>IF(#REF!=0,"",#REF!)</f>
        <v>#REF!</v>
      </c>
      <c r="AK17" s="41" t="e">
        <f>IF(#REF!=0,"",#REF!)</f>
        <v>#REF!</v>
      </c>
      <c r="AL17" s="41" t="e">
        <f>IF(#REF!=0,"",#REF!)</f>
        <v>#REF!</v>
      </c>
      <c r="AM17" s="41" t="e">
        <f>IF(#REF!=0,"",#REF!)</f>
        <v>#REF!</v>
      </c>
      <c r="AN17" s="41" t="e">
        <f>IF(#REF!=0,"",#REF!)</f>
        <v>#REF!</v>
      </c>
      <c r="AO17" s="41" t="e">
        <f>IF(#REF!=0,"",#REF!)</f>
        <v>#REF!</v>
      </c>
      <c r="AP17" s="42">
        <f t="shared" si="3"/>
        <v>8</v>
      </c>
      <c r="AQ17" s="42" t="e">
        <f t="shared" si="4"/>
        <v>#NUM!</v>
      </c>
      <c r="AR17" s="42" t="e">
        <f t="shared" si="5"/>
        <v>#NUM!</v>
      </c>
      <c r="AS17" s="42" t="e">
        <f t="shared" si="6"/>
        <v>#NUM!</v>
      </c>
      <c r="AT17" s="42" t="e">
        <f t="shared" si="7"/>
        <v>#NUM!</v>
      </c>
      <c r="AU17" s="42" t="e">
        <f t="shared" si="8"/>
        <v>#NUM!</v>
      </c>
      <c r="AV17" s="42" t="e">
        <f t="shared" si="9"/>
        <v>#NUM!</v>
      </c>
      <c r="AW17" s="42"/>
      <c r="AX17" s="41" t="e">
        <f t="shared" si="10"/>
        <v>#NUM!</v>
      </c>
      <c r="AY17" s="41" t="e">
        <f t="shared" si="11"/>
        <v>#NUM!</v>
      </c>
    </row>
    <row r="18" spans="1:51" s="26" customFormat="1" ht="14.25">
      <c r="A18" s="21">
        <v>13</v>
      </c>
      <c r="B18" s="22" t="s">
        <v>119</v>
      </c>
      <c r="C18" s="22" t="s">
        <v>176</v>
      </c>
      <c r="D18" s="22" t="s">
        <v>32</v>
      </c>
      <c r="E18" s="23">
        <v>1240</v>
      </c>
      <c r="F18" s="39">
        <v>1059</v>
      </c>
      <c r="G18" s="24"/>
      <c r="H18" s="25"/>
      <c r="I18" s="25"/>
      <c r="J18" s="25"/>
      <c r="K18" s="25"/>
      <c r="L18" s="25"/>
      <c r="M18" s="25"/>
      <c r="N18" s="25"/>
      <c r="O18" s="25"/>
      <c r="P18" s="25">
        <v>1</v>
      </c>
      <c r="Q18" s="25">
        <v>6</v>
      </c>
      <c r="R18" s="25"/>
      <c r="S18" s="25">
        <v>4</v>
      </c>
      <c r="T18" s="25"/>
      <c r="U18" s="25">
        <f t="shared" si="0"/>
        <v>3</v>
      </c>
      <c r="V18" s="25">
        <f t="shared" si="12"/>
        <v>95</v>
      </c>
      <c r="W18" s="16">
        <f t="shared" si="1"/>
        <v>1</v>
      </c>
      <c r="X18" s="26">
        <f t="shared" si="2"/>
        <v>4</v>
      </c>
      <c r="Z18" s="41" t="e">
        <f>IF(#REF!=0,"",#REF!)</f>
        <v>#REF!</v>
      </c>
      <c r="AA18" s="41" t="e">
        <f>IF(#REF!=0,"",#REF!)</f>
        <v>#REF!</v>
      </c>
      <c r="AB18" s="41" t="e">
        <f>IF(#REF!=0,"",#REF!)</f>
        <v>#REF!</v>
      </c>
      <c r="AC18" s="41" t="e">
        <f>IF(#REF!=0,"",#REF!)</f>
        <v>#REF!</v>
      </c>
      <c r="AD18" s="41" t="e">
        <f>IF(#REF!=0,"",#REF!)</f>
        <v>#REF!</v>
      </c>
      <c r="AE18" s="41" t="e">
        <f>IF(#REF!=0,"",#REF!)</f>
        <v>#REF!</v>
      </c>
      <c r="AF18" s="41" t="e">
        <f>IF(#REF!=0,"",#REF!)</f>
        <v>#REF!</v>
      </c>
      <c r="AG18" s="41" t="e">
        <f>IF(#REF!=0,"",#REF!)</f>
        <v>#REF!</v>
      </c>
      <c r="AH18" s="41" t="e">
        <f>IF(#REF!=0,"",#REF!)</f>
        <v>#REF!</v>
      </c>
      <c r="AI18" s="41" t="e">
        <f>IF(#REF!=0,"",#REF!)</f>
        <v>#REF!</v>
      </c>
      <c r="AJ18" s="41" t="e">
        <f>IF(#REF!=0,"",#REF!)</f>
        <v>#REF!</v>
      </c>
      <c r="AK18" s="41" t="e">
        <f>IF(#REF!=0,"",#REF!)</f>
        <v>#REF!</v>
      </c>
      <c r="AL18" s="41" t="e">
        <f>IF(#REF!=0,"",#REF!)</f>
        <v>#REF!</v>
      </c>
      <c r="AM18" s="41" t="e">
        <f>IF(#REF!=0,"",#REF!)</f>
        <v>#REF!</v>
      </c>
      <c r="AN18" s="41" t="e">
        <f>IF(#REF!=0,"",#REF!)</f>
        <v>#REF!</v>
      </c>
      <c r="AO18" s="41" t="e">
        <f>IF(#REF!=0,"",#REF!)</f>
        <v>#REF!</v>
      </c>
      <c r="AP18" s="42" t="e">
        <f t="shared" si="3"/>
        <v>#NUM!</v>
      </c>
      <c r="AQ18" s="42" t="e">
        <f t="shared" si="4"/>
        <v>#NUM!</v>
      </c>
      <c r="AR18" s="42" t="e">
        <f t="shared" si="5"/>
        <v>#NUM!</v>
      </c>
      <c r="AS18" s="42" t="e">
        <f t="shared" si="6"/>
        <v>#NUM!</v>
      </c>
      <c r="AT18" s="42" t="e">
        <f t="shared" si="7"/>
        <v>#NUM!</v>
      </c>
      <c r="AU18" s="42" t="e">
        <f t="shared" si="8"/>
        <v>#NUM!</v>
      </c>
      <c r="AV18" s="42" t="e">
        <f t="shared" si="9"/>
        <v>#NUM!</v>
      </c>
      <c r="AW18" s="42"/>
      <c r="AX18" s="41" t="e">
        <f t="shared" si="10"/>
        <v>#NUM!</v>
      </c>
      <c r="AY18" s="41" t="e">
        <f t="shared" si="11"/>
        <v>#NUM!</v>
      </c>
    </row>
    <row r="19" spans="1:51" s="26" customFormat="1" ht="14.25">
      <c r="A19" s="21">
        <v>14</v>
      </c>
      <c r="B19" s="22" t="s">
        <v>40</v>
      </c>
      <c r="C19" s="22" t="s">
        <v>41</v>
      </c>
      <c r="D19" s="22" t="s">
        <v>42</v>
      </c>
      <c r="E19" s="23">
        <v>1655</v>
      </c>
      <c r="F19" s="22">
        <v>1162</v>
      </c>
      <c r="G19" s="24"/>
      <c r="H19" s="25">
        <v>3</v>
      </c>
      <c r="I19" s="25">
        <v>8</v>
      </c>
      <c r="J19" s="25"/>
      <c r="K19" s="25">
        <v>8</v>
      </c>
      <c r="L19" s="25"/>
      <c r="M19" s="25"/>
      <c r="N19" s="25"/>
      <c r="O19" s="25"/>
      <c r="P19" s="25"/>
      <c r="Q19" s="25"/>
      <c r="R19" s="25">
        <v>13</v>
      </c>
      <c r="S19" s="25"/>
      <c r="T19" s="25"/>
      <c r="U19" s="25">
        <f t="shared" si="0"/>
        <v>4</v>
      </c>
      <c r="V19" s="25">
        <f t="shared" si="12"/>
        <v>95</v>
      </c>
      <c r="W19" s="16">
        <f t="shared" si="1"/>
        <v>3</v>
      </c>
      <c r="X19" s="26">
        <f t="shared" si="2"/>
        <v>8</v>
      </c>
      <c r="Z19" s="41" t="e">
        <f>IF(#REF!=0,"",#REF!)</f>
        <v>#REF!</v>
      </c>
      <c r="AA19" s="41" t="e">
        <f>IF(#REF!=0,"",#REF!)</f>
        <v>#REF!</v>
      </c>
      <c r="AB19" s="41" t="e">
        <f>IF(#REF!=0,"",#REF!)</f>
        <v>#REF!</v>
      </c>
      <c r="AC19" s="41" t="e">
        <f>IF(#REF!=0,"",#REF!)</f>
        <v>#REF!</v>
      </c>
      <c r="AD19" s="41" t="e">
        <f>IF(#REF!=0,"",#REF!)</f>
        <v>#REF!</v>
      </c>
      <c r="AE19" s="41" t="e">
        <f>IF(#REF!=0,"",#REF!)</f>
        <v>#REF!</v>
      </c>
      <c r="AF19" s="41" t="e">
        <f>IF(#REF!=0,"",#REF!)</f>
        <v>#REF!</v>
      </c>
      <c r="AG19" s="41" t="e">
        <f>IF(#REF!=0,"",#REF!)</f>
        <v>#REF!</v>
      </c>
      <c r="AH19" s="41" t="e">
        <f>IF(#REF!=0,"",#REF!)</f>
        <v>#REF!</v>
      </c>
      <c r="AI19" s="41" t="e">
        <f>IF(#REF!=0,"",#REF!)</f>
        <v>#REF!</v>
      </c>
      <c r="AJ19" s="41" t="e">
        <f>IF(#REF!=0,"",#REF!)</f>
        <v>#REF!</v>
      </c>
      <c r="AK19" s="41" t="e">
        <f>IF(#REF!=0,"",#REF!)</f>
        <v>#REF!</v>
      </c>
      <c r="AL19" s="41" t="e">
        <f>IF(#REF!=0,"",#REF!)</f>
        <v>#REF!</v>
      </c>
      <c r="AM19" s="41" t="e">
        <f>IF(#REF!=0,"",#REF!)</f>
        <v>#REF!</v>
      </c>
      <c r="AN19" s="41" t="e">
        <f>IF(#REF!=0,"",#REF!)</f>
        <v>#REF!</v>
      </c>
      <c r="AO19" s="41" t="e">
        <f>IF(#REF!=0,"",#REF!)</f>
        <v>#REF!</v>
      </c>
      <c r="AP19" s="42" t="e">
        <f t="shared" si="3"/>
        <v>#NUM!</v>
      </c>
      <c r="AQ19" s="42" t="e">
        <f t="shared" si="4"/>
        <v>#NUM!</v>
      </c>
      <c r="AR19" s="42" t="e">
        <f t="shared" si="5"/>
        <v>#NUM!</v>
      </c>
      <c r="AS19" s="42" t="e">
        <f t="shared" si="6"/>
        <v>#NUM!</v>
      </c>
      <c r="AT19" s="42" t="e">
        <f t="shared" si="7"/>
        <v>#NUM!</v>
      </c>
      <c r="AU19" s="42" t="e">
        <f t="shared" si="8"/>
        <v>#NUM!</v>
      </c>
      <c r="AV19" s="42" t="e">
        <f t="shared" si="9"/>
        <v>#NUM!</v>
      </c>
      <c r="AW19" s="42"/>
      <c r="AX19" s="41" t="e">
        <f t="shared" si="10"/>
        <v>#NUM!</v>
      </c>
      <c r="AY19" s="41" t="e">
        <f t="shared" si="11"/>
        <v>#NUM!</v>
      </c>
    </row>
    <row r="20" spans="1:51" s="26" customFormat="1" ht="14.25">
      <c r="A20" s="21">
        <v>15</v>
      </c>
      <c r="B20" s="27" t="s">
        <v>66</v>
      </c>
      <c r="C20" s="27" t="s">
        <v>67</v>
      </c>
      <c r="D20" s="27" t="s">
        <v>26</v>
      </c>
      <c r="E20" s="28">
        <v>4086</v>
      </c>
      <c r="F20" s="27">
        <v>1155</v>
      </c>
      <c r="G20" s="24"/>
      <c r="H20" s="25"/>
      <c r="I20" s="25"/>
      <c r="J20" s="25">
        <v>6</v>
      </c>
      <c r="K20" s="25"/>
      <c r="L20" s="25"/>
      <c r="M20" s="25"/>
      <c r="N20" s="25"/>
      <c r="O20" s="25"/>
      <c r="P20" s="25"/>
      <c r="Q20" s="25"/>
      <c r="R20" s="25">
        <v>5</v>
      </c>
      <c r="S20" s="25"/>
      <c r="T20" s="25">
        <v>2</v>
      </c>
      <c r="U20" s="25">
        <f t="shared" si="0"/>
        <v>3</v>
      </c>
      <c r="V20" s="25">
        <f t="shared" si="12"/>
        <v>97</v>
      </c>
      <c r="W20" s="16">
        <f t="shared" si="1"/>
        <v>2</v>
      </c>
      <c r="X20" s="26">
        <f t="shared" si="2"/>
        <v>5</v>
      </c>
      <c r="Z20" s="41" t="e">
        <f>IF(#REF!=0,"",#REF!)</f>
        <v>#REF!</v>
      </c>
      <c r="AA20" s="41" t="e">
        <f>IF(#REF!=0,"",#REF!)</f>
        <v>#REF!</v>
      </c>
      <c r="AB20" s="41" t="e">
        <f>IF(#REF!=0,"",#REF!)</f>
        <v>#REF!</v>
      </c>
      <c r="AC20" s="41" t="e">
        <f>IF(#REF!=0,"",#REF!)</f>
        <v>#REF!</v>
      </c>
      <c r="AD20" s="41" t="e">
        <f>IF(#REF!=0,"",#REF!)</f>
        <v>#REF!</v>
      </c>
      <c r="AE20" s="41" t="e">
        <f>IF(#REF!=0,"",#REF!)</f>
        <v>#REF!</v>
      </c>
      <c r="AF20" s="41" t="e">
        <f>IF(#REF!=0,"",#REF!)</f>
        <v>#REF!</v>
      </c>
      <c r="AG20" s="41" t="e">
        <f>IF(#REF!=0,"",#REF!)</f>
        <v>#REF!</v>
      </c>
      <c r="AH20" s="41" t="e">
        <f>IF(#REF!=0,"",#REF!)</f>
        <v>#REF!</v>
      </c>
      <c r="AI20" s="41" t="e">
        <f>IF(#REF!=0,"",#REF!)</f>
        <v>#REF!</v>
      </c>
      <c r="AJ20" s="41" t="e">
        <f>IF(#REF!=0,"",#REF!)</f>
        <v>#REF!</v>
      </c>
      <c r="AK20" s="41" t="e">
        <f>IF(#REF!=0,"",#REF!)</f>
        <v>#REF!</v>
      </c>
      <c r="AL20" s="41" t="e">
        <f>IF(#REF!=0,"",#REF!)</f>
        <v>#REF!</v>
      </c>
      <c r="AM20" s="41" t="e">
        <f>IF(#REF!=0,"",#REF!)</f>
        <v>#REF!</v>
      </c>
      <c r="AN20" s="41" t="e">
        <f>IF(#REF!=0,"",#REF!)</f>
        <v>#REF!</v>
      </c>
      <c r="AO20" s="41" t="e">
        <f>IF(#REF!=0,"",#REF!)</f>
        <v>#REF!</v>
      </c>
      <c r="AP20" s="42" t="e">
        <f t="shared" si="3"/>
        <v>#NUM!</v>
      </c>
      <c r="AQ20" s="42" t="e">
        <f t="shared" si="4"/>
        <v>#NUM!</v>
      </c>
      <c r="AR20" s="42" t="e">
        <f t="shared" si="5"/>
        <v>#NUM!</v>
      </c>
      <c r="AS20" s="42" t="e">
        <f t="shared" si="6"/>
        <v>#NUM!</v>
      </c>
      <c r="AT20" s="42" t="e">
        <f t="shared" si="7"/>
        <v>#NUM!</v>
      </c>
      <c r="AU20" s="42" t="e">
        <f t="shared" si="8"/>
        <v>#NUM!</v>
      </c>
      <c r="AV20" s="42" t="e">
        <f t="shared" si="9"/>
        <v>#NUM!</v>
      </c>
      <c r="AW20" s="42"/>
      <c r="AX20" s="41" t="e">
        <f t="shared" si="10"/>
        <v>#NUM!</v>
      </c>
      <c r="AY20" s="41" t="e">
        <f t="shared" si="11"/>
        <v>#NUM!</v>
      </c>
    </row>
    <row r="21" spans="1:51" s="26" customFormat="1" ht="14.25">
      <c r="A21" s="21">
        <v>16</v>
      </c>
      <c r="B21" s="21" t="s">
        <v>68</v>
      </c>
      <c r="C21" s="21" t="s">
        <v>101</v>
      </c>
      <c r="D21" s="27" t="s">
        <v>29</v>
      </c>
      <c r="E21" s="21">
        <v>52467</v>
      </c>
      <c r="F21" s="21">
        <v>1078</v>
      </c>
      <c r="G21" s="29"/>
      <c r="H21" s="25">
        <v>7</v>
      </c>
      <c r="I21" s="25"/>
      <c r="J21" s="25"/>
      <c r="K21" s="25">
        <v>14</v>
      </c>
      <c r="L21" s="25"/>
      <c r="M21" s="25">
        <v>7</v>
      </c>
      <c r="N21" s="25"/>
      <c r="O21" s="25"/>
      <c r="P21" s="25">
        <v>9</v>
      </c>
      <c r="Q21" s="25"/>
      <c r="R21" s="25"/>
      <c r="S21" s="25"/>
      <c r="T21" s="25"/>
      <c r="U21" s="25">
        <f t="shared" si="0"/>
        <v>4</v>
      </c>
      <c r="V21" s="25">
        <f t="shared" si="12"/>
        <v>100</v>
      </c>
      <c r="W21" s="16">
        <f t="shared" si="1"/>
        <v>7</v>
      </c>
      <c r="X21" s="26">
        <f t="shared" si="2"/>
        <v>7</v>
      </c>
      <c r="Z21" s="41" t="e">
        <f>IF(#REF!=0,"",#REF!)</f>
        <v>#REF!</v>
      </c>
      <c r="AA21" s="41" t="e">
        <f>IF(#REF!=0,"",#REF!)</f>
        <v>#REF!</v>
      </c>
      <c r="AB21" s="41" t="e">
        <f>IF(#REF!=0,"",#REF!)</f>
        <v>#REF!</v>
      </c>
      <c r="AC21" s="41" t="e">
        <f>IF(#REF!=0,"",#REF!)</f>
        <v>#REF!</v>
      </c>
      <c r="AD21" s="41" t="e">
        <f>IF(#REF!=0,"",#REF!)</f>
        <v>#REF!</v>
      </c>
      <c r="AE21" s="41" t="e">
        <f>IF(#REF!=0,"",#REF!)</f>
        <v>#REF!</v>
      </c>
      <c r="AF21" s="41" t="e">
        <f>IF(#REF!=0,"",#REF!)</f>
        <v>#REF!</v>
      </c>
      <c r="AG21" s="41" t="e">
        <f>IF(#REF!=0,"",#REF!)</f>
        <v>#REF!</v>
      </c>
      <c r="AH21" s="41" t="e">
        <f>IF(#REF!=0,"",#REF!)</f>
        <v>#REF!</v>
      </c>
      <c r="AI21" s="41" t="e">
        <f>IF(#REF!=0,"",#REF!)</f>
        <v>#REF!</v>
      </c>
      <c r="AJ21" s="41" t="e">
        <f>IF(#REF!=0,"",#REF!)</f>
        <v>#REF!</v>
      </c>
      <c r="AK21" s="41" t="e">
        <f>IF(#REF!=0,"",#REF!)</f>
        <v>#REF!</v>
      </c>
      <c r="AL21" s="41" t="e">
        <f>IF(#REF!=0,"",#REF!)</f>
        <v>#REF!</v>
      </c>
      <c r="AM21" s="41" t="e">
        <f>IF(#REF!=0,"",#REF!)</f>
        <v>#REF!</v>
      </c>
      <c r="AN21" s="41" t="e">
        <f>IF(#REF!=0,"",#REF!)</f>
        <v>#REF!</v>
      </c>
      <c r="AO21" s="41" t="e">
        <f>IF(#REF!=0,"",#REF!)</f>
        <v>#REF!</v>
      </c>
      <c r="AP21" s="42">
        <f t="shared" si="3"/>
        <v>7</v>
      </c>
      <c r="AQ21" s="42" t="e">
        <f t="shared" si="4"/>
        <v>#NUM!</v>
      </c>
      <c r="AR21" s="42" t="e">
        <f t="shared" si="5"/>
        <v>#NUM!</v>
      </c>
      <c r="AS21" s="42" t="e">
        <f t="shared" si="6"/>
        <v>#NUM!</v>
      </c>
      <c r="AT21" s="42" t="e">
        <f t="shared" si="7"/>
        <v>#NUM!</v>
      </c>
      <c r="AU21" s="42" t="e">
        <f t="shared" si="8"/>
        <v>#NUM!</v>
      </c>
      <c r="AV21" s="42" t="e">
        <f t="shared" si="9"/>
        <v>#NUM!</v>
      </c>
      <c r="AW21" s="42"/>
      <c r="AX21" s="41" t="e">
        <f t="shared" si="10"/>
        <v>#NUM!</v>
      </c>
      <c r="AY21" s="41" t="e">
        <f t="shared" si="11"/>
        <v>#NUM!</v>
      </c>
    </row>
    <row r="22" spans="1:51" s="26" customFormat="1" ht="14.25">
      <c r="A22" s="21">
        <v>17</v>
      </c>
      <c r="B22" s="21" t="s">
        <v>71</v>
      </c>
      <c r="C22" s="21" t="s">
        <v>72</v>
      </c>
      <c r="D22" s="21" t="s">
        <v>29</v>
      </c>
      <c r="E22" s="21">
        <v>142207</v>
      </c>
      <c r="F22" s="21">
        <v>1078</v>
      </c>
      <c r="G22" s="29"/>
      <c r="H22" s="25">
        <v>6</v>
      </c>
      <c r="I22" s="25">
        <v>14</v>
      </c>
      <c r="J22" s="25">
        <v>9</v>
      </c>
      <c r="K22" s="25">
        <v>11</v>
      </c>
      <c r="L22" s="25"/>
      <c r="M22" s="25"/>
      <c r="N22" s="25"/>
      <c r="O22" s="25"/>
      <c r="P22" s="25"/>
      <c r="Q22" s="25"/>
      <c r="R22" s="25"/>
      <c r="S22" s="25"/>
      <c r="T22" s="25"/>
      <c r="U22" s="25">
        <f t="shared" si="0"/>
        <v>4</v>
      </c>
      <c r="V22" s="25">
        <f t="shared" si="12"/>
        <v>103</v>
      </c>
      <c r="W22" s="16">
        <f t="shared" si="1"/>
        <v>6</v>
      </c>
      <c r="X22" s="26">
        <f t="shared" si="2"/>
        <v>9</v>
      </c>
      <c r="Z22" s="41" t="e">
        <f>IF(#REF!=0,"",#REF!)</f>
        <v>#REF!</v>
      </c>
      <c r="AA22" s="41" t="e">
        <f>IF(#REF!=0,"",#REF!)</f>
        <v>#REF!</v>
      </c>
      <c r="AB22" s="41" t="e">
        <f>IF(#REF!=0,"",#REF!)</f>
        <v>#REF!</v>
      </c>
      <c r="AC22" s="41" t="e">
        <f>IF(#REF!=0,"",#REF!)</f>
        <v>#REF!</v>
      </c>
      <c r="AD22" s="41" t="e">
        <f>IF(#REF!=0,"",#REF!)</f>
        <v>#REF!</v>
      </c>
      <c r="AE22" s="41" t="e">
        <f>IF(#REF!=0,"",#REF!)</f>
        <v>#REF!</v>
      </c>
      <c r="AF22" s="41" t="e">
        <f>IF(#REF!=0,"",#REF!)</f>
        <v>#REF!</v>
      </c>
      <c r="AG22" s="41" t="e">
        <f>IF(#REF!=0,"",#REF!)</f>
        <v>#REF!</v>
      </c>
      <c r="AH22" s="41" t="e">
        <f>IF(#REF!=0,"",#REF!)</f>
        <v>#REF!</v>
      </c>
      <c r="AI22" s="41" t="e">
        <f>IF(#REF!=0,"",#REF!)</f>
        <v>#REF!</v>
      </c>
      <c r="AJ22" s="41" t="e">
        <f>IF(#REF!=0,"",#REF!)</f>
        <v>#REF!</v>
      </c>
      <c r="AK22" s="41" t="e">
        <f>IF(#REF!=0,"",#REF!)</f>
        <v>#REF!</v>
      </c>
      <c r="AL22" s="41" t="e">
        <f>IF(#REF!=0,"",#REF!)</f>
        <v>#REF!</v>
      </c>
      <c r="AM22" s="41" t="e">
        <f>IF(#REF!=0,"",#REF!)</f>
        <v>#REF!</v>
      </c>
      <c r="AN22" s="41" t="e">
        <f>IF(#REF!=0,"",#REF!)</f>
        <v>#REF!</v>
      </c>
      <c r="AO22" s="41" t="e">
        <f>IF(#REF!=0,"",#REF!)</f>
        <v>#REF!</v>
      </c>
      <c r="AP22" s="42" t="e">
        <f t="shared" si="3"/>
        <v>#NUM!</v>
      </c>
      <c r="AQ22" s="42" t="e">
        <f t="shared" si="4"/>
        <v>#NUM!</v>
      </c>
      <c r="AR22" s="42" t="e">
        <f t="shared" si="5"/>
        <v>#NUM!</v>
      </c>
      <c r="AS22" s="42" t="e">
        <f t="shared" si="6"/>
        <v>#NUM!</v>
      </c>
      <c r="AT22" s="42" t="e">
        <f t="shared" si="7"/>
        <v>#NUM!</v>
      </c>
      <c r="AU22" s="42" t="e">
        <f t="shared" si="8"/>
        <v>#NUM!</v>
      </c>
      <c r="AV22" s="42" t="e">
        <f t="shared" si="9"/>
        <v>#NUM!</v>
      </c>
      <c r="AW22" s="42"/>
      <c r="AX22" s="41" t="e">
        <f t="shared" si="10"/>
        <v>#NUM!</v>
      </c>
      <c r="AY22" s="41" t="e">
        <f t="shared" si="11"/>
        <v>#NUM!</v>
      </c>
    </row>
    <row r="23" spans="1:51" s="26" customFormat="1" ht="14.25">
      <c r="A23" s="21">
        <v>18</v>
      </c>
      <c r="B23" s="27" t="s">
        <v>85</v>
      </c>
      <c r="C23" s="27" t="s">
        <v>86</v>
      </c>
      <c r="D23" s="27" t="s">
        <v>26</v>
      </c>
      <c r="E23" s="28">
        <v>3572</v>
      </c>
      <c r="F23" s="27">
        <v>1155</v>
      </c>
      <c r="G23" s="24"/>
      <c r="H23" s="25"/>
      <c r="I23" s="25"/>
      <c r="J23" s="25">
        <v>13</v>
      </c>
      <c r="K23" s="25"/>
      <c r="L23" s="25">
        <v>10</v>
      </c>
      <c r="M23" s="25"/>
      <c r="N23" s="25"/>
      <c r="O23" s="25">
        <v>7</v>
      </c>
      <c r="P23" s="25"/>
      <c r="Q23" s="25"/>
      <c r="R23" s="25">
        <v>10</v>
      </c>
      <c r="S23" s="25"/>
      <c r="T23" s="25"/>
      <c r="U23" s="25">
        <f t="shared" si="0"/>
        <v>4</v>
      </c>
      <c r="V23" s="25">
        <f t="shared" si="12"/>
        <v>103</v>
      </c>
      <c r="W23" s="16">
        <f t="shared" si="1"/>
        <v>7</v>
      </c>
      <c r="X23" s="26">
        <f t="shared" si="2"/>
        <v>10</v>
      </c>
      <c r="Z23" s="41" t="e">
        <f>IF(#REF!=0,"",#REF!)</f>
        <v>#REF!</v>
      </c>
      <c r="AA23" s="41" t="e">
        <f>IF(#REF!=0,"",#REF!)</f>
        <v>#REF!</v>
      </c>
      <c r="AB23" s="41" t="e">
        <f>IF(#REF!=0,"",#REF!)</f>
        <v>#REF!</v>
      </c>
      <c r="AC23" s="41" t="e">
        <f>IF(#REF!=0,"",#REF!)</f>
        <v>#REF!</v>
      </c>
      <c r="AD23" s="41" t="e">
        <f>IF(#REF!=0,"",#REF!)</f>
        <v>#REF!</v>
      </c>
      <c r="AE23" s="41" t="e">
        <f>IF(#REF!=0,"",#REF!)</f>
        <v>#REF!</v>
      </c>
      <c r="AF23" s="41" t="e">
        <f>IF(#REF!=0,"",#REF!)</f>
        <v>#REF!</v>
      </c>
      <c r="AG23" s="41" t="e">
        <f>IF(#REF!=0,"",#REF!)</f>
        <v>#REF!</v>
      </c>
      <c r="AH23" s="41" t="e">
        <f>IF(#REF!=0,"",#REF!)</f>
        <v>#REF!</v>
      </c>
      <c r="AI23" s="41" t="e">
        <f>IF(#REF!=0,"",#REF!)</f>
        <v>#REF!</v>
      </c>
      <c r="AJ23" s="41" t="e">
        <f>IF(#REF!=0,"",#REF!)</f>
        <v>#REF!</v>
      </c>
      <c r="AK23" s="41" t="e">
        <f>IF(#REF!=0,"",#REF!)</f>
        <v>#REF!</v>
      </c>
      <c r="AL23" s="41" t="e">
        <f>IF(#REF!=0,"",#REF!)</f>
        <v>#REF!</v>
      </c>
      <c r="AM23" s="41" t="e">
        <f>IF(#REF!=0,"",#REF!)</f>
        <v>#REF!</v>
      </c>
      <c r="AN23" s="41" t="e">
        <f>IF(#REF!=0,"",#REF!)</f>
        <v>#REF!</v>
      </c>
      <c r="AO23" s="41" t="e">
        <f>IF(#REF!=0,"",#REF!)</f>
        <v>#REF!</v>
      </c>
      <c r="AP23" s="42">
        <f t="shared" si="3"/>
        <v>7</v>
      </c>
      <c r="AQ23" s="42">
        <f t="shared" si="4"/>
        <v>10</v>
      </c>
      <c r="AR23" s="42" t="e">
        <f t="shared" si="5"/>
        <v>#NUM!</v>
      </c>
      <c r="AS23" s="42" t="e">
        <f t="shared" si="6"/>
        <v>#NUM!</v>
      </c>
      <c r="AT23" s="42" t="e">
        <f t="shared" si="7"/>
        <v>#NUM!</v>
      </c>
      <c r="AU23" s="42" t="e">
        <f t="shared" si="8"/>
        <v>#NUM!</v>
      </c>
      <c r="AV23" s="42" t="e">
        <f t="shared" si="9"/>
        <v>#NUM!</v>
      </c>
      <c r="AW23" s="42"/>
      <c r="AX23" s="41" t="e">
        <f t="shared" si="10"/>
        <v>#NUM!</v>
      </c>
      <c r="AY23" s="41" t="e">
        <f t="shared" si="11"/>
        <v>#NUM!</v>
      </c>
    </row>
    <row r="24" spans="1:51" s="26" customFormat="1" ht="14.25">
      <c r="A24" s="21">
        <v>19</v>
      </c>
      <c r="B24" s="22" t="s">
        <v>110</v>
      </c>
      <c r="C24" s="22" t="s">
        <v>111</v>
      </c>
      <c r="D24" s="22" t="s">
        <v>112</v>
      </c>
      <c r="E24" s="23">
        <v>334</v>
      </c>
      <c r="F24" s="22">
        <v>1148</v>
      </c>
      <c r="G24" s="29"/>
      <c r="H24" s="25"/>
      <c r="I24" s="25">
        <v>17</v>
      </c>
      <c r="J24" s="25"/>
      <c r="K24" s="25">
        <v>13</v>
      </c>
      <c r="L24" s="25"/>
      <c r="M24" s="25"/>
      <c r="N24" s="25">
        <v>5</v>
      </c>
      <c r="O24" s="25"/>
      <c r="P24" s="25"/>
      <c r="Q24" s="25"/>
      <c r="R24" s="25"/>
      <c r="S24" s="25"/>
      <c r="T24" s="25">
        <v>6</v>
      </c>
      <c r="U24" s="25">
        <f t="shared" si="0"/>
        <v>4</v>
      </c>
      <c r="V24" s="25">
        <f t="shared" si="12"/>
        <v>104</v>
      </c>
      <c r="W24" s="16">
        <f t="shared" si="1"/>
        <v>5</v>
      </c>
      <c r="X24" s="26">
        <f t="shared" si="2"/>
        <v>6</v>
      </c>
      <c r="Z24" s="41" t="e">
        <f>IF(#REF!=0,"",#REF!)</f>
        <v>#REF!</v>
      </c>
      <c r="AA24" s="41" t="e">
        <f>IF(#REF!=0,"",#REF!)</f>
        <v>#REF!</v>
      </c>
      <c r="AB24" s="41" t="e">
        <f>IF(#REF!=0,"",#REF!)</f>
        <v>#REF!</v>
      </c>
      <c r="AC24" s="41" t="e">
        <f>IF(#REF!=0,"",#REF!)</f>
        <v>#REF!</v>
      </c>
      <c r="AD24" s="41" t="e">
        <f>IF(#REF!=0,"",#REF!)</f>
        <v>#REF!</v>
      </c>
      <c r="AE24" s="41" t="e">
        <f>IF(#REF!=0,"",#REF!)</f>
        <v>#REF!</v>
      </c>
      <c r="AF24" s="41" t="e">
        <f>IF(#REF!=0,"",#REF!)</f>
        <v>#REF!</v>
      </c>
      <c r="AG24" s="41" t="e">
        <f>IF(#REF!=0,"",#REF!)</f>
        <v>#REF!</v>
      </c>
      <c r="AH24" s="41" t="e">
        <f>IF(#REF!=0,"",#REF!)</f>
        <v>#REF!</v>
      </c>
      <c r="AI24" s="41" t="e">
        <f>IF(#REF!=0,"",#REF!)</f>
        <v>#REF!</v>
      </c>
      <c r="AJ24" s="41" t="e">
        <f>IF(#REF!=0,"",#REF!)</f>
        <v>#REF!</v>
      </c>
      <c r="AK24" s="41" t="e">
        <f>IF(#REF!=0,"",#REF!)</f>
        <v>#REF!</v>
      </c>
      <c r="AL24" s="41" t="e">
        <f>IF(#REF!=0,"",#REF!)</f>
        <v>#REF!</v>
      </c>
      <c r="AM24" s="41" t="e">
        <f>IF(#REF!=0,"",#REF!)</f>
        <v>#REF!</v>
      </c>
      <c r="AN24" s="41" t="e">
        <f>IF(#REF!=0,"",#REF!)</f>
        <v>#REF!</v>
      </c>
      <c r="AO24" s="41" t="e">
        <f>IF(#REF!=0,"",#REF!)</f>
        <v>#REF!</v>
      </c>
      <c r="AP24" s="42">
        <f t="shared" si="3"/>
        <v>5</v>
      </c>
      <c r="AQ24" s="42" t="e">
        <f t="shared" si="4"/>
        <v>#NUM!</v>
      </c>
      <c r="AR24" s="42" t="e">
        <f t="shared" si="5"/>
        <v>#NUM!</v>
      </c>
      <c r="AS24" s="42" t="e">
        <f t="shared" si="6"/>
        <v>#NUM!</v>
      </c>
      <c r="AT24" s="42" t="e">
        <f t="shared" si="7"/>
        <v>#NUM!</v>
      </c>
      <c r="AU24" s="42" t="e">
        <f t="shared" si="8"/>
        <v>#NUM!</v>
      </c>
      <c r="AV24" s="42" t="e">
        <f t="shared" si="9"/>
        <v>#NUM!</v>
      </c>
      <c r="AW24" s="42"/>
      <c r="AX24" s="41" t="e">
        <f t="shared" si="10"/>
        <v>#NUM!</v>
      </c>
      <c r="AY24" s="41" t="e">
        <f t="shared" si="11"/>
        <v>#NUM!</v>
      </c>
    </row>
    <row r="25" spans="1:51" s="26" customFormat="1" ht="14.25">
      <c r="A25" s="21">
        <v>20</v>
      </c>
      <c r="B25" s="27" t="s">
        <v>59</v>
      </c>
      <c r="C25" s="27" t="s">
        <v>60</v>
      </c>
      <c r="D25" s="31" t="s">
        <v>61</v>
      </c>
      <c r="E25" s="28">
        <v>327</v>
      </c>
      <c r="F25" s="27">
        <v>1032</v>
      </c>
      <c r="G25" s="24"/>
      <c r="H25" s="25">
        <v>12</v>
      </c>
      <c r="I25" s="25"/>
      <c r="J25" s="25">
        <v>15</v>
      </c>
      <c r="K25" s="25"/>
      <c r="L25" s="25"/>
      <c r="M25" s="25">
        <v>9</v>
      </c>
      <c r="N25" s="25"/>
      <c r="O25" s="25"/>
      <c r="P25" s="25">
        <v>14</v>
      </c>
      <c r="Q25" s="25"/>
      <c r="R25" s="25">
        <v>15</v>
      </c>
      <c r="S25" s="25"/>
      <c r="T25" s="25"/>
      <c r="U25" s="25">
        <f t="shared" si="0"/>
        <v>5</v>
      </c>
      <c r="V25" s="25">
        <f t="shared" si="12"/>
        <v>107</v>
      </c>
      <c r="W25" s="16">
        <f t="shared" si="1"/>
        <v>9</v>
      </c>
      <c r="X25" s="26">
        <f t="shared" si="2"/>
        <v>12</v>
      </c>
      <c r="Z25" s="41"/>
      <c r="AA25" s="41"/>
      <c r="AB25" s="41"/>
      <c r="AC25" s="41" t="e">
        <f>IF(#REF!=0,"",#REF!)</f>
        <v>#REF!</v>
      </c>
      <c r="AD25" s="41"/>
      <c r="AE25" s="41"/>
      <c r="AF25" s="41"/>
      <c r="AG25" s="41" t="e">
        <f>IF(#REF!=0,"",#REF!)</f>
        <v>#REF!</v>
      </c>
      <c r="AH25" s="41"/>
      <c r="AI25" s="41"/>
      <c r="AJ25" s="41"/>
      <c r="AK25" s="41" t="e">
        <f>IF(#REF!=0,"",#REF!)</f>
        <v>#REF!</v>
      </c>
      <c r="AL25" s="41"/>
      <c r="AM25" s="41"/>
      <c r="AN25" s="41"/>
      <c r="AO25" s="41"/>
      <c r="AP25" s="42">
        <f t="shared" si="3"/>
        <v>9</v>
      </c>
      <c r="AQ25" s="42" t="e">
        <f t="shared" si="4"/>
        <v>#NUM!</v>
      </c>
      <c r="AR25" s="42" t="e">
        <f t="shared" si="5"/>
        <v>#NUM!</v>
      </c>
      <c r="AS25" s="42" t="e">
        <f t="shared" si="6"/>
        <v>#NUM!</v>
      </c>
      <c r="AT25" s="42" t="e">
        <f t="shared" si="7"/>
        <v>#NUM!</v>
      </c>
      <c r="AU25" s="42" t="e">
        <f t="shared" si="8"/>
        <v>#NUM!</v>
      </c>
      <c r="AV25" s="42" t="e">
        <f t="shared" si="9"/>
        <v>#NUM!</v>
      </c>
      <c r="AW25" s="42"/>
      <c r="AX25" s="41" t="e">
        <f t="shared" si="10"/>
        <v>#NUM!</v>
      </c>
      <c r="AY25" s="41" t="e">
        <f t="shared" si="11"/>
        <v>#NUM!</v>
      </c>
    </row>
    <row r="26" spans="1:51" s="26" customFormat="1" ht="14.25">
      <c r="A26" s="21">
        <v>21</v>
      </c>
      <c r="B26" s="22" t="s">
        <v>38</v>
      </c>
      <c r="C26" s="22" t="s">
        <v>81</v>
      </c>
      <c r="D26" s="22" t="s">
        <v>29</v>
      </c>
      <c r="E26" s="23">
        <v>146280</v>
      </c>
      <c r="F26" s="22">
        <v>1078</v>
      </c>
      <c r="G26" s="24"/>
      <c r="H26" s="25"/>
      <c r="I26" s="25"/>
      <c r="J26" s="25">
        <v>11</v>
      </c>
      <c r="K26" s="25"/>
      <c r="L26" s="25">
        <v>1</v>
      </c>
      <c r="M26" s="25"/>
      <c r="N26" s="25"/>
      <c r="O26" s="25"/>
      <c r="P26" s="25"/>
      <c r="Q26" s="25"/>
      <c r="R26" s="25">
        <v>12</v>
      </c>
      <c r="S26" s="25"/>
      <c r="T26" s="25"/>
      <c r="U26" s="25">
        <f t="shared" si="0"/>
        <v>3</v>
      </c>
      <c r="V26" s="25">
        <f t="shared" si="12"/>
        <v>108</v>
      </c>
      <c r="W26" s="16">
        <f t="shared" si="1"/>
        <v>1</v>
      </c>
      <c r="X26" s="26">
        <f t="shared" si="2"/>
        <v>11</v>
      </c>
      <c r="Z26" s="41" t="e">
        <f>IF(#REF!=0,"",#REF!)</f>
        <v>#REF!</v>
      </c>
      <c r="AA26" s="41" t="e">
        <f>IF(#REF!=0,"",#REF!)</f>
        <v>#REF!</v>
      </c>
      <c r="AB26" s="41" t="e">
        <f>IF(#REF!=0,"",#REF!)</f>
        <v>#REF!</v>
      </c>
      <c r="AC26" s="41" t="e">
        <f>IF(#REF!=0,"",#REF!)</f>
        <v>#REF!</v>
      </c>
      <c r="AD26" s="41" t="e">
        <f>IF(#REF!=0,"",#REF!)</f>
        <v>#REF!</v>
      </c>
      <c r="AE26" s="41" t="e">
        <f>IF(#REF!=0,"",#REF!)</f>
        <v>#REF!</v>
      </c>
      <c r="AF26" s="41" t="e">
        <f>IF(#REF!=0,"",#REF!)</f>
        <v>#REF!</v>
      </c>
      <c r="AG26" s="41" t="e">
        <f>IF(#REF!=0,"",#REF!)</f>
        <v>#REF!</v>
      </c>
      <c r="AH26" s="41" t="e">
        <f>IF(#REF!=0,"",#REF!)</f>
        <v>#REF!</v>
      </c>
      <c r="AI26" s="41" t="e">
        <f>IF(#REF!=0,"",#REF!)</f>
        <v>#REF!</v>
      </c>
      <c r="AJ26" s="41" t="e">
        <f>IF(#REF!=0,"",#REF!)</f>
        <v>#REF!</v>
      </c>
      <c r="AK26" s="41" t="e">
        <f>IF(#REF!=0,"",#REF!)</f>
        <v>#REF!</v>
      </c>
      <c r="AL26" s="41" t="e">
        <f>IF(#REF!=0,"",#REF!)</f>
        <v>#REF!</v>
      </c>
      <c r="AM26" s="41" t="e">
        <f>IF(#REF!=0,"",#REF!)</f>
        <v>#REF!</v>
      </c>
      <c r="AN26" s="41" t="e">
        <f>IF(#REF!=0,"",#REF!)</f>
        <v>#REF!</v>
      </c>
      <c r="AO26" s="41" t="e">
        <f>IF(#REF!=0,"",#REF!)</f>
        <v>#REF!</v>
      </c>
      <c r="AP26" s="42">
        <f t="shared" si="3"/>
        <v>1</v>
      </c>
      <c r="AQ26" s="42" t="e">
        <f t="shared" si="4"/>
        <v>#NUM!</v>
      </c>
      <c r="AR26" s="42" t="e">
        <f t="shared" si="5"/>
        <v>#NUM!</v>
      </c>
      <c r="AS26" s="42" t="e">
        <f t="shared" si="6"/>
        <v>#NUM!</v>
      </c>
      <c r="AT26" s="42" t="e">
        <f t="shared" si="7"/>
        <v>#NUM!</v>
      </c>
      <c r="AU26" s="42" t="e">
        <f t="shared" si="8"/>
        <v>#NUM!</v>
      </c>
      <c r="AV26" s="42" t="e">
        <f t="shared" si="9"/>
        <v>#NUM!</v>
      </c>
      <c r="AW26" s="42"/>
      <c r="AX26" s="41" t="e">
        <f t="shared" si="10"/>
        <v>#NUM!</v>
      </c>
      <c r="AY26" s="41" t="e">
        <f t="shared" si="11"/>
        <v>#NUM!</v>
      </c>
    </row>
    <row r="27" spans="1:51" s="26" customFormat="1" ht="14.25">
      <c r="A27" s="21">
        <v>22</v>
      </c>
      <c r="B27" s="27" t="s">
        <v>87</v>
      </c>
      <c r="C27" s="27" t="s">
        <v>162</v>
      </c>
      <c r="D27" s="21" t="s">
        <v>163</v>
      </c>
      <c r="E27" s="28">
        <v>103</v>
      </c>
      <c r="F27" s="27">
        <v>1175</v>
      </c>
      <c r="G27" s="24"/>
      <c r="H27" s="25"/>
      <c r="I27" s="25"/>
      <c r="J27" s="25"/>
      <c r="K27" s="25"/>
      <c r="L27" s="25"/>
      <c r="M27" s="25"/>
      <c r="N27" s="25">
        <v>3</v>
      </c>
      <c r="O27" s="25"/>
      <c r="P27" s="25"/>
      <c r="Q27" s="25"/>
      <c r="R27" s="25"/>
      <c r="S27" s="25">
        <v>2</v>
      </c>
      <c r="T27" s="25"/>
      <c r="U27" s="25">
        <f t="shared" si="0"/>
        <v>2</v>
      </c>
      <c r="V27" s="25">
        <f t="shared" si="12"/>
        <v>110</v>
      </c>
      <c r="W27" s="16">
        <f t="shared" si="1"/>
        <v>2</v>
      </c>
      <c r="X27" s="26">
        <f t="shared" si="2"/>
        <v>3</v>
      </c>
      <c r="Z27" s="41" t="e">
        <f>IF(#REF!=0,"",#REF!)</f>
        <v>#REF!</v>
      </c>
      <c r="AA27" s="41" t="e">
        <f>IF(#REF!=0,"",#REF!)</f>
        <v>#REF!</v>
      </c>
      <c r="AB27" s="41" t="e">
        <f>IF(#REF!=0,"",#REF!)</f>
        <v>#REF!</v>
      </c>
      <c r="AC27" s="41" t="e">
        <f>IF(#REF!=0,"",#REF!)</f>
        <v>#REF!</v>
      </c>
      <c r="AD27" s="41" t="e">
        <f>IF(#REF!=0,"",#REF!)</f>
        <v>#REF!</v>
      </c>
      <c r="AE27" s="41" t="e">
        <f>IF(#REF!=0,"",#REF!)</f>
        <v>#REF!</v>
      </c>
      <c r="AF27" s="41" t="e">
        <f>IF(#REF!=0,"",#REF!)</f>
        <v>#REF!</v>
      </c>
      <c r="AG27" s="41" t="e">
        <f>IF(#REF!=0,"",#REF!)</f>
        <v>#REF!</v>
      </c>
      <c r="AH27" s="41" t="e">
        <f>IF(#REF!=0,"",#REF!)</f>
        <v>#REF!</v>
      </c>
      <c r="AI27" s="41" t="e">
        <f>IF(#REF!=0,"",#REF!)</f>
        <v>#REF!</v>
      </c>
      <c r="AJ27" s="41" t="e">
        <f>IF(#REF!=0,"",#REF!)</f>
        <v>#REF!</v>
      </c>
      <c r="AK27" s="41" t="e">
        <f>IF(#REF!=0,"",#REF!)</f>
        <v>#REF!</v>
      </c>
      <c r="AL27" s="41" t="e">
        <f>IF(#REF!=0,"",#REF!)</f>
        <v>#REF!</v>
      </c>
      <c r="AM27" s="41" t="e">
        <f>IF(#REF!=0,"",#REF!)</f>
        <v>#REF!</v>
      </c>
      <c r="AN27" s="41" t="e">
        <f>IF(#REF!=0,"",#REF!)</f>
        <v>#REF!</v>
      </c>
      <c r="AO27" s="41" t="e">
        <f>IF(#REF!=0,"",#REF!)</f>
        <v>#REF!</v>
      </c>
      <c r="AP27" s="42">
        <f t="shared" si="3"/>
        <v>3</v>
      </c>
      <c r="AQ27" s="42" t="e">
        <f t="shared" si="4"/>
        <v>#NUM!</v>
      </c>
      <c r="AR27" s="42" t="e">
        <f t="shared" si="5"/>
        <v>#NUM!</v>
      </c>
      <c r="AS27" s="42" t="e">
        <f t="shared" si="6"/>
        <v>#NUM!</v>
      </c>
      <c r="AT27" s="42" t="e">
        <f t="shared" si="7"/>
        <v>#NUM!</v>
      </c>
      <c r="AU27" s="42" t="e">
        <f t="shared" si="8"/>
        <v>#NUM!</v>
      </c>
      <c r="AV27" s="42" t="e">
        <f t="shared" si="9"/>
        <v>#NUM!</v>
      </c>
      <c r="AW27" s="42"/>
      <c r="AX27" s="41" t="e">
        <f t="shared" si="10"/>
        <v>#NUM!</v>
      </c>
      <c r="AY27" s="41" t="e">
        <f t="shared" si="11"/>
        <v>#NUM!</v>
      </c>
    </row>
    <row r="28" spans="1:51" s="26" customFormat="1" ht="14.25">
      <c r="A28" s="21">
        <v>23</v>
      </c>
      <c r="B28" s="22" t="s">
        <v>50</v>
      </c>
      <c r="C28" s="22" t="s">
        <v>51</v>
      </c>
      <c r="D28" s="22" t="s">
        <v>26</v>
      </c>
      <c r="E28" s="22">
        <v>4620</v>
      </c>
      <c r="F28" s="22">
        <v>1155</v>
      </c>
      <c r="G28" s="24"/>
      <c r="H28" s="25"/>
      <c r="I28" s="25"/>
      <c r="J28" s="25">
        <v>4</v>
      </c>
      <c r="K28" s="25"/>
      <c r="L28" s="25"/>
      <c r="M28" s="25"/>
      <c r="N28" s="25"/>
      <c r="O28" s="25"/>
      <c r="P28" s="25"/>
      <c r="Q28" s="25"/>
      <c r="R28" s="25">
        <v>2</v>
      </c>
      <c r="S28" s="25"/>
      <c r="T28" s="25"/>
      <c r="U28" s="25">
        <f t="shared" si="0"/>
        <v>2</v>
      </c>
      <c r="V28" s="25">
        <f t="shared" si="12"/>
        <v>111</v>
      </c>
      <c r="W28" s="16">
        <f t="shared" si="1"/>
        <v>2</v>
      </c>
      <c r="X28" s="26">
        <f t="shared" si="2"/>
        <v>4</v>
      </c>
      <c r="Z28" s="41" t="e">
        <f>IF(#REF!=0,"",#REF!)</f>
        <v>#REF!</v>
      </c>
      <c r="AA28" s="41" t="e">
        <f>IF(#REF!=0,"",#REF!)</f>
        <v>#REF!</v>
      </c>
      <c r="AB28" s="41" t="e">
        <f>IF(#REF!=0,"",#REF!)</f>
        <v>#REF!</v>
      </c>
      <c r="AC28" s="41" t="e">
        <f>IF(#REF!=0,"",#REF!)</f>
        <v>#REF!</v>
      </c>
      <c r="AD28" s="41" t="e">
        <f>IF(#REF!=0,"",#REF!)</f>
        <v>#REF!</v>
      </c>
      <c r="AE28" s="41" t="e">
        <f>IF(#REF!=0,"",#REF!)</f>
        <v>#REF!</v>
      </c>
      <c r="AF28" s="41" t="e">
        <f>IF(#REF!=0,"",#REF!)</f>
        <v>#REF!</v>
      </c>
      <c r="AG28" s="41" t="e">
        <f>IF(#REF!=0,"",#REF!)</f>
        <v>#REF!</v>
      </c>
      <c r="AH28" s="41" t="e">
        <f>IF(#REF!=0,"",#REF!)</f>
        <v>#REF!</v>
      </c>
      <c r="AI28" s="41" t="e">
        <f>IF(#REF!=0,"",#REF!)</f>
        <v>#REF!</v>
      </c>
      <c r="AJ28" s="41" t="e">
        <f>IF(#REF!=0,"",#REF!)</f>
        <v>#REF!</v>
      </c>
      <c r="AK28" s="41" t="e">
        <f>IF(#REF!=0,"",#REF!)</f>
        <v>#REF!</v>
      </c>
      <c r="AL28" s="41" t="e">
        <f>IF(#REF!=0,"",#REF!)</f>
        <v>#REF!</v>
      </c>
      <c r="AM28" s="41" t="e">
        <f>IF(#REF!=0,"",#REF!)</f>
        <v>#REF!</v>
      </c>
      <c r="AN28" s="41" t="e">
        <f>IF(#REF!=0,"",#REF!)</f>
        <v>#REF!</v>
      </c>
      <c r="AO28" s="41" t="e">
        <f>IF(#REF!=0,"",#REF!)</f>
        <v>#REF!</v>
      </c>
      <c r="AP28" s="42" t="e">
        <f t="shared" si="3"/>
        <v>#NUM!</v>
      </c>
      <c r="AQ28" s="42" t="e">
        <f t="shared" si="4"/>
        <v>#NUM!</v>
      </c>
      <c r="AR28" s="42" t="e">
        <f t="shared" si="5"/>
        <v>#NUM!</v>
      </c>
      <c r="AS28" s="42" t="e">
        <f t="shared" si="6"/>
        <v>#NUM!</v>
      </c>
      <c r="AT28" s="42" t="e">
        <f t="shared" si="7"/>
        <v>#NUM!</v>
      </c>
      <c r="AU28" s="42" t="e">
        <f t="shared" si="8"/>
        <v>#NUM!</v>
      </c>
      <c r="AV28" s="42" t="e">
        <f t="shared" si="9"/>
        <v>#NUM!</v>
      </c>
      <c r="AW28" s="42"/>
      <c r="AX28" s="41" t="e">
        <f t="shared" si="10"/>
        <v>#NUM!</v>
      </c>
      <c r="AY28" s="41" t="e">
        <f t="shared" si="11"/>
        <v>#NUM!</v>
      </c>
    </row>
    <row r="29" spans="1:51" s="26" customFormat="1" ht="14.25">
      <c r="A29" s="21">
        <v>24</v>
      </c>
      <c r="B29" s="27" t="s">
        <v>89</v>
      </c>
      <c r="C29" s="27" t="s">
        <v>148</v>
      </c>
      <c r="D29" s="27" t="s">
        <v>26</v>
      </c>
      <c r="E29" s="28">
        <v>4257</v>
      </c>
      <c r="F29" s="27">
        <v>1155</v>
      </c>
      <c r="G29" s="24"/>
      <c r="H29" s="25"/>
      <c r="I29" s="25"/>
      <c r="J29" s="25"/>
      <c r="K29" s="25">
        <v>7</v>
      </c>
      <c r="L29" s="25"/>
      <c r="M29" s="25"/>
      <c r="N29" s="25"/>
      <c r="O29" s="25"/>
      <c r="P29" s="25"/>
      <c r="Q29" s="25"/>
      <c r="R29" s="25">
        <v>3</v>
      </c>
      <c r="S29" s="25"/>
      <c r="T29" s="25"/>
      <c r="U29" s="25">
        <f t="shared" si="0"/>
        <v>2</v>
      </c>
      <c r="V29" s="25">
        <f t="shared" si="12"/>
        <v>115</v>
      </c>
      <c r="W29" s="16">
        <f t="shared" si="1"/>
        <v>3</v>
      </c>
      <c r="X29" s="26">
        <f t="shared" si="2"/>
        <v>7</v>
      </c>
      <c r="Z29" s="41" t="e">
        <f>IF(#REF!=0,"",#REF!)</f>
        <v>#REF!</v>
      </c>
      <c r="AA29" s="41" t="e">
        <f>IF(#REF!=0,"",#REF!)</f>
        <v>#REF!</v>
      </c>
      <c r="AB29" s="41" t="e">
        <f>IF(#REF!=0,"",#REF!)</f>
        <v>#REF!</v>
      </c>
      <c r="AC29" s="41" t="e">
        <f>IF(#REF!=0,"",#REF!)</f>
        <v>#REF!</v>
      </c>
      <c r="AD29" s="41" t="e">
        <f>IF(#REF!=0,"",#REF!)</f>
        <v>#REF!</v>
      </c>
      <c r="AE29" s="41" t="e">
        <f>IF(#REF!=0,"",#REF!)</f>
        <v>#REF!</v>
      </c>
      <c r="AF29" s="41" t="e">
        <f>IF(#REF!=0,"",#REF!)</f>
        <v>#REF!</v>
      </c>
      <c r="AG29" s="41" t="e">
        <f>IF(#REF!=0,"",#REF!)</f>
        <v>#REF!</v>
      </c>
      <c r="AH29" s="41" t="e">
        <f>IF(#REF!=0,"",#REF!)</f>
        <v>#REF!</v>
      </c>
      <c r="AI29" s="41" t="e">
        <f>IF(#REF!=0,"",#REF!)</f>
        <v>#REF!</v>
      </c>
      <c r="AJ29" s="41" t="e">
        <f>IF(#REF!=0,"",#REF!)</f>
        <v>#REF!</v>
      </c>
      <c r="AK29" s="41" t="e">
        <f>IF(#REF!=0,"",#REF!)</f>
        <v>#REF!</v>
      </c>
      <c r="AL29" s="41" t="e">
        <f>IF(#REF!=0,"",#REF!)</f>
        <v>#REF!</v>
      </c>
      <c r="AM29" s="41" t="e">
        <f>IF(#REF!=0,"",#REF!)</f>
        <v>#REF!</v>
      </c>
      <c r="AN29" s="41" t="e">
        <f>IF(#REF!=0,"",#REF!)</f>
        <v>#REF!</v>
      </c>
      <c r="AO29" s="41" t="e">
        <f>IF(#REF!=0,"",#REF!)</f>
        <v>#REF!</v>
      </c>
      <c r="AP29" s="42" t="e">
        <f t="shared" si="3"/>
        <v>#NUM!</v>
      </c>
      <c r="AQ29" s="42" t="e">
        <f t="shared" si="4"/>
        <v>#NUM!</v>
      </c>
      <c r="AR29" s="42" t="e">
        <f t="shared" si="5"/>
        <v>#NUM!</v>
      </c>
      <c r="AS29" s="42" t="e">
        <f t="shared" si="6"/>
        <v>#NUM!</v>
      </c>
      <c r="AT29" s="42" t="e">
        <f t="shared" si="7"/>
        <v>#NUM!</v>
      </c>
      <c r="AU29" s="42" t="e">
        <f t="shared" si="8"/>
        <v>#NUM!</v>
      </c>
      <c r="AV29" s="42" t="e">
        <f t="shared" si="9"/>
        <v>#NUM!</v>
      </c>
      <c r="AW29" s="42"/>
      <c r="AX29" s="41" t="e">
        <f t="shared" si="10"/>
        <v>#NUM!</v>
      </c>
      <c r="AY29" s="41" t="e">
        <f t="shared" si="11"/>
        <v>#NUM!</v>
      </c>
    </row>
    <row r="30" spans="1:51" s="26" customFormat="1" ht="14.25">
      <c r="A30" s="21">
        <v>25</v>
      </c>
      <c r="B30" s="27" t="s">
        <v>64</v>
      </c>
      <c r="C30" s="27" t="s">
        <v>109</v>
      </c>
      <c r="D30" s="27" t="s">
        <v>91</v>
      </c>
      <c r="E30" s="28">
        <v>15746</v>
      </c>
      <c r="F30" s="27">
        <v>1116</v>
      </c>
      <c r="G30" s="24"/>
      <c r="H30" s="25"/>
      <c r="I30" s="25">
        <v>16</v>
      </c>
      <c r="J30" s="25">
        <v>16</v>
      </c>
      <c r="K30" s="25"/>
      <c r="L30" s="25"/>
      <c r="M30" s="25"/>
      <c r="N30" s="25"/>
      <c r="O30" s="25"/>
      <c r="P30" s="25"/>
      <c r="Q30" s="25"/>
      <c r="R30" s="25">
        <v>14</v>
      </c>
      <c r="S30" s="25"/>
      <c r="T30" s="25">
        <v>7</v>
      </c>
      <c r="U30" s="25">
        <f t="shared" si="0"/>
        <v>4</v>
      </c>
      <c r="V30" s="25">
        <f t="shared" si="12"/>
        <v>116</v>
      </c>
      <c r="W30" s="16">
        <f t="shared" si="1"/>
        <v>7</v>
      </c>
      <c r="X30" s="26">
        <f t="shared" si="2"/>
        <v>14</v>
      </c>
      <c r="Z30" s="41" t="e">
        <f>IF(#REF!=0,"",#REF!)</f>
        <v>#REF!</v>
      </c>
      <c r="AA30" s="41" t="e">
        <f>IF(#REF!=0,"",#REF!)</f>
        <v>#REF!</v>
      </c>
      <c r="AB30" s="41" t="e">
        <f>IF(#REF!=0,"",#REF!)</f>
        <v>#REF!</v>
      </c>
      <c r="AC30" s="41" t="e">
        <f>IF(#REF!=0,"",#REF!)</f>
        <v>#REF!</v>
      </c>
      <c r="AD30" s="41" t="e">
        <f>IF(#REF!=0,"",#REF!)</f>
        <v>#REF!</v>
      </c>
      <c r="AE30" s="41" t="e">
        <f>IF(#REF!=0,"",#REF!)</f>
        <v>#REF!</v>
      </c>
      <c r="AF30" s="41" t="e">
        <f>IF(#REF!=0,"",#REF!)</f>
        <v>#REF!</v>
      </c>
      <c r="AG30" s="41" t="e">
        <f>IF(#REF!=0,"",#REF!)</f>
        <v>#REF!</v>
      </c>
      <c r="AH30" s="41" t="e">
        <f>IF(#REF!=0,"",#REF!)</f>
        <v>#REF!</v>
      </c>
      <c r="AI30" s="41" t="e">
        <f>IF(#REF!=0,"",#REF!)</f>
        <v>#REF!</v>
      </c>
      <c r="AJ30" s="41" t="e">
        <f>IF(#REF!=0,"",#REF!)</f>
        <v>#REF!</v>
      </c>
      <c r="AK30" s="41" t="e">
        <f>IF(#REF!=0,"",#REF!)</f>
        <v>#REF!</v>
      </c>
      <c r="AL30" s="41" t="e">
        <f>IF(#REF!=0,"",#REF!)</f>
        <v>#REF!</v>
      </c>
      <c r="AM30" s="41" t="e">
        <f>IF(#REF!=0,"",#REF!)</f>
        <v>#REF!</v>
      </c>
      <c r="AN30" s="41" t="e">
        <f>IF(#REF!=0,"",#REF!)</f>
        <v>#REF!</v>
      </c>
      <c r="AO30" s="41" t="e">
        <f>IF(#REF!=0,"",#REF!)</f>
        <v>#REF!</v>
      </c>
      <c r="AP30" s="42" t="e">
        <f t="shared" si="3"/>
        <v>#NUM!</v>
      </c>
      <c r="AQ30" s="42" t="e">
        <f t="shared" si="4"/>
        <v>#NUM!</v>
      </c>
      <c r="AR30" s="42" t="e">
        <f t="shared" si="5"/>
        <v>#NUM!</v>
      </c>
      <c r="AS30" s="42" t="e">
        <f t="shared" si="6"/>
        <v>#NUM!</v>
      </c>
      <c r="AT30" s="42" t="e">
        <f t="shared" si="7"/>
        <v>#NUM!</v>
      </c>
      <c r="AU30" s="42" t="e">
        <f t="shared" si="8"/>
        <v>#NUM!</v>
      </c>
      <c r="AV30" s="42" t="e">
        <f t="shared" si="9"/>
        <v>#NUM!</v>
      </c>
      <c r="AW30" s="42"/>
      <c r="AX30" s="41" t="e">
        <f t="shared" si="10"/>
        <v>#NUM!</v>
      </c>
      <c r="AY30" s="41" t="e">
        <f t="shared" si="11"/>
        <v>#NUM!</v>
      </c>
    </row>
    <row r="31" spans="1:51" s="26" customFormat="1" ht="14.25">
      <c r="A31" s="21">
        <v>26</v>
      </c>
      <c r="B31" s="22" t="s">
        <v>99</v>
      </c>
      <c r="C31" s="22" t="s">
        <v>165</v>
      </c>
      <c r="D31" s="22" t="s">
        <v>91</v>
      </c>
      <c r="E31" s="22">
        <v>22492</v>
      </c>
      <c r="F31" s="22">
        <v>1116</v>
      </c>
      <c r="G31" s="24"/>
      <c r="H31" s="25"/>
      <c r="I31" s="25"/>
      <c r="J31" s="25"/>
      <c r="K31" s="25"/>
      <c r="L31" s="25"/>
      <c r="M31" s="25"/>
      <c r="N31" s="25">
        <v>7</v>
      </c>
      <c r="O31" s="25"/>
      <c r="P31" s="25">
        <v>7</v>
      </c>
      <c r="Q31" s="25"/>
      <c r="R31" s="25"/>
      <c r="S31" s="25"/>
      <c r="T31" s="25"/>
      <c r="U31" s="25">
        <f t="shared" si="0"/>
        <v>2</v>
      </c>
      <c r="V31" s="25">
        <f t="shared" si="12"/>
        <v>119</v>
      </c>
      <c r="W31" s="16">
        <f t="shared" si="1"/>
        <v>7</v>
      </c>
      <c r="X31" s="26">
        <f t="shared" si="2"/>
        <v>7</v>
      </c>
      <c r="Z31" s="41" t="e">
        <f>IF(#REF!=0,"",#REF!)</f>
        <v>#REF!</v>
      </c>
      <c r="AA31" s="41" t="e">
        <f>IF(#REF!=0,"",#REF!)</f>
        <v>#REF!</v>
      </c>
      <c r="AB31" s="41" t="e">
        <f>IF(#REF!=0,"",#REF!)</f>
        <v>#REF!</v>
      </c>
      <c r="AC31" s="41" t="e">
        <f>IF(#REF!=0,"",#REF!)</f>
        <v>#REF!</v>
      </c>
      <c r="AD31" s="41" t="e">
        <f>IF(#REF!=0,"",#REF!)</f>
        <v>#REF!</v>
      </c>
      <c r="AE31" s="41" t="e">
        <f>IF(#REF!=0,"",#REF!)</f>
        <v>#REF!</v>
      </c>
      <c r="AF31" s="41" t="e">
        <f>IF(#REF!=0,"",#REF!)</f>
        <v>#REF!</v>
      </c>
      <c r="AG31" s="41" t="e">
        <f>IF(#REF!=0,"",#REF!)</f>
        <v>#REF!</v>
      </c>
      <c r="AH31" s="41" t="e">
        <f>IF(#REF!=0,"",#REF!)</f>
        <v>#REF!</v>
      </c>
      <c r="AI31" s="41" t="e">
        <f>IF(#REF!=0,"",#REF!)</f>
        <v>#REF!</v>
      </c>
      <c r="AJ31" s="41" t="e">
        <f>IF(#REF!=0,"",#REF!)</f>
        <v>#REF!</v>
      </c>
      <c r="AK31" s="41" t="e">
        <f>IF(#REF!=0,"",#REF!)</f>
        <v>#REF!</v>
      </c>
      <c r="AL31" s="41" t="e">
        <f>IF(#REF!=0,"",#REF!)</f>
        <v>#REF!</v>
      </c>
      <c r="AM31" s="41" t="e">
        <f>IF(#REF!=0,"",#REF!)</f>
        <v>#REF!</v>
      </c>
      <c r="AN31" s="41" t="e">
        <f>IF(#REF!=0,"",#REF!)</f>
        <v>#REF!</v>
      </c>
      <c r="AO31" s="41" t="e">
        <f>IF(#REF!=0,"",#REF!)</f>
        <v>#REF!</v>
      </c>
      <c r="AP31" s="42">
        <f t="shared" si="3"/>
        <v>7</v>
      </c>
      <c r="AQ31" s="42" t="e">
        <f t="shared" si="4"/>
        <v>#NUM!</v>
      </c>
      <c r="AR31" s="42" t="e">
        <f t="shared" si="5"/>
        <v>#NUM!</v>
      </c>
      <c r="AS31" s="42" t="e">
        <f t="shared" si="6"/>
        <v>#NUM!</v>
      </c>
      <c r="AT31" s="42" t="e">
        <f t="shared" si="7"/>
        <v>#NUM!</v>
      </c>
      <c r="AU31" s="42" t="e">
        <f t="shared" si="8"/>
        <v>#NUM!</v>
      </c>
      <c r="AV31" s="42" t="e">
        <f t="shared" si="9"/>
        <v>#NUM!</v>
      </c>
      <c r="AW31" s="42"/>
      <c r="AX31" s="41" t="e">
        <f t="shared" si="10"/>
        <v>#NUM!</v>
      </c>
      <c r="AY31" s="41" t="e">
        <f t="shared" si="11"/>
        <v>#NUM!</v>
      </c>
    </row>
    <row r="32" spans="1:51" s="26" customFormat="1" ht="14.25">
      <c r="A32" s="21">
        <v>27</v>
      </c>
      <c r="B32" s="22" t="s">
        <v>150</v>
      </c>
      <c r="C32" s="22" t="s">
        <v>151</v>
      </c>
      <c r="D32" s="22" t="s">
        <v>29</v>
      </c>
      <c r="E32" s="28">
        <v>137137</v>
      </c>
      <c r="F32" s="22">
        <v>1078</v>
      </c>
      <c r="G32" s="24"/>
      <c r="H32" s="25"/>
      <c r="I32" s="25"/>
      <c r="J32" s="25"/>
      <c r="K32" s="25">
        <v>17</v>
      </c>
      <c r="L32" s="25"/>
      <c r="M32" s="25">
        <v>10</v>
      </c>
      <c r="N32" s="25"/>
      <c r="O32" s="25"/>
      <c r="P32" s="25">
        <v>12</v>
      </c>
      <c r="Q32" s="25"/>
      <c r="R32" s="25"/>
      <c r="S32" s="25"/>
      <c r="T32" s="25"/>
      <c r="U32" s="25">
        <f t="shared" si="0"/>
        <v>3</v>
      </c>
      <c r="V32" s="25">
        <f t="shared" si="12"/>
        <v>123</v>
      </c>
      <c r="W32" s="16">
        <f t="shared" si="1"/>
        <v>10</v>
      </c>
      <c r="X32" s="26">
        <f t="shared" si="2"/>
        <v>12</v>
      </c>
      <c r="Z32" s="41" t="e">
        <f>IF(#REF!=0,"",#REF!)</f>
        <v>#REF!</v>
      </c>
      <c r="AA32" s="41" t="e">
        <f>IF(#REF!=0,"",#REF!)</f>
        <v>#REF!</v>
      </c>
      <c r="AB32" s="41" t="e">
        <f>IF(#REF!=0,"",#REF!)</f>
        <v>#REF!</v>
      </c>
      <c r="AC32" s="41" t="e">
        <f>IF(#REF!=0,"",#REF!)</f>
        <v>#REF!</v>
      </c>
      <c r="AD32" s="41" t="e">
        <f>IF(#REF!=0,"",#REF!)</f>
        <v>#REF!</v>
      </c>
      <c r="AE32" s="41" t="e">
        <f>IF(#REF!=0,"",#REF!)</f>
        <v>#REF!</v>
      </c>
      <c r="AF32" s="41" t="e">
        <f>IF(#REF!=0,"",#REF!)</f>
        <v>#REF!</v>
      </c>
      <c r="AG32" s="41" t="e">
        <f>IF(#REF!=0,"",#REF!)</f>
        <v>#REF!</v>
      </c>
      <c r="AH32" s="41" t="e">
        <f>IF(#REF!=0,"",#REF!)</f>
        <v>#REF!</v>
      </c>
      <c r="AI32" s="41" t="e">
        <f>IF(#REF!=0,"",#REF!)</f>
        <v>#REF!</v>
      </c>
      <c r="AJ32" s="41" t="e">
        <f>IF(#REF!=0,"",#REF!)</f>
        <v>#REF!</v>
      </c>
      <c r="AK32" s="41" t="e">
        <f>IF(#REF!=0,"",#REF!)</f>
        <v>#REF!</v>
      </c>
      <c r="AL32" s="41" t="e">
        <f>IF(#REF!=0,"",#REF!)</f>
        <v>#REF!</v>
      </c>
      <c r="AM32" s="41" t="e">
        <f>IF(#REF!=0,"",#REF!)</f>
        <v>#REF!</v>
      </c>
      <c r="AN32" s="41" t="e">
        <f>IF(#REF!=0,"",#REF!)</f>
        <v>#REF!</v>
      </c>
      <c r="AO32" s="41" t="e">
        <f>IF(#REF!=0,"",#REF!)</f>
        <v>#REF!</v>
      </c>
      <c r="AP32" s="42">
        <f t="shared" si="3"/>
        <v>10</v>
      </c>
      <c r="AQ32" s="42" t="e">
        <f t="shared" si="4"/>
        <v>#NUM!</v>
      </c>
      <c r="AR32" s="42" t="e">
        <f t="shared" si="5"/>
        <v>#NUM!</v>
      </c>
      <c r="AS32" s="42" t="e">
        <f t="shared" si="6"/>
        <v>#NUM!</v>
      </c>
      <c r="AT32" s="42" t="e">
        <f t="shared" si="7"/>
        <v>#NUM!</v>
      </c>
      <c r="AU32" s="42" t="e">
        <f t="shared" si="8"/>
        <v>#NUM!</v>
      </c>
      <c r="AV32" s="42" t="e">
        <f t="shared" si="9"/>
        <v>#NUM!</v>
      </c>
      <c r="AW32" s="42"/>
      <c r="AX32" s="41" t="e">
        <f t="shared" si="10"/>
        <v>#NUM!</v>
      </c>
      <c r="AY32" s="41" t="e">
        <f t="shared" si="11"/>
        <v>#NUM!</v>
      </c>
    </row>
    <row r="33" spans="1:51" s="26" customFormat="1" ht="14.25">
      <c r="A33" s="21">
        <v>28</v>
      </c>
      <c r="B33" s="22" t="s">
        <v>146</v>
      </c>
      <c r="C33" s="22" t="s">
        <v>147</v>
      </c>
      <c r="D33" s="22" t="s">
        <v>29</v>
      </c>
      <c r="E33" s="23">
        <v>145158</v>
      </c>
      <c r="F33" s="22">
        <v>1078</v>
      </c>
      <c r="G33" s="24"/>
      <c r="H33" s="25"/>
      <c r="I33" s="25"/>
      <c r="J33" s="25"/>
      <c r="K33" s="25"/>
      <c r="L33" s="25">
        <v>10</v>
      </c>
      <c r="M33" s="25"/>
      <c r="N33" s="25"/>
      <c r="O33" s="25"/>
      <c r="P33" s="25"/>
      <c r="Q33" s="25"/>
      <c r="R33" s="25">
        <v>9</v>
      </c>
      <c r="S33" s="25"/>
      <c r="T33" s="25"/>
      <c r="U33" s="25">
        <f t="shared" si="0"/>
        <v>2</v>
      </c>
      <c r="V33" s="25">
        <f t="shared" si="12"/>
        <v>124</v>
      </c>
      <c r="W33" s="16">
        <f t="shared" si="1"/>
        <v>9</v>
      </c>
      <c r="X33" s="26">
        <f t="shared" si="2"/>
        <v>10</v>
      </c>
      <c r="Z33" s="41" t="e">
        <f>IF(#REF!=0,"",#REF!)</f>
        <v>#REF!</v>
      </c>
      <c r="AA33" s="41" t="e">
        <f>IF(#REF!=0,"",#REF!)</f>
        <v>#REF!</v>
      </c>
      <c r="AB33" s="41" t="e">
        <f>IF(#REF!=0,"",#REF!)</f>
        <v>#REF!</v>
      </c>
      <c r="AC33" s="41" t="e">
        <f>IF(#REF!=0,"",#REF!)</f>
        <v>#REF!</v>
      </c>
      <c r="AD33" s="41" t="e">
        <f>IF(#REF!=0,"",#REF!)</f>
        <v>#REF!</v>
      </c>
      <c r="AE33" s="41" t="e">
        <f>IF(#REF!=0,"",#REF!)</f>
        <v>#REF!</v>
      </c>
      <c r="AF33" s="41" t="e">
        <f>IF(#REF!=0,"",#REF!)</f>
        <v>#REF!</v>
      </c>
      <c r="AG33" s="41" t="e">
        <f>IF(#REF!=0,"",#REF!)</f>
        <v>#REF!</v>
      </c>
      <c r="AH33" s="41" t="e">
        <f>IF(#REF!=0,"",#REF!)</f>
        <v>#REF!</v>
      </c>
      <c r="AI33" s="41" t="e">
        <f>IF(#REF!=0,"",#REF!)</f>
        <v>#REF!</v>
      </c>
      <c r="AJ33" s="41" t="e">
        <f>IF(#REF!=0,"",#REF!)</f>
        <v>#REF!</v>
      </c>
      <c r="AK33" s="41" t="e">
        <f>IF(#REF!=0,"",#REF!)</f>
        <v>#REF!</v>
      </c>
      <c r="AL33" s="41" t="e">
        <f>IF(#REF!=0,"",#REF!)</f>
        <v>#REF!</v>
      </c>
      <c r="AM33" s="41" t="e">
        <f>IF(#REF!=0,"",#REF!)</f>
        <v>#REF!</v>
      </c>
      <c r="AN33" s="41" t="e">
        <f>IF(#REF!=0,"",#REF!)</f>
        <v>#REF!</v>
      </c>
      <c r="AO33" s="41" t="e">
        <f>IF(#REF!=0,"",#REF!)</f>
        <v>#REF!</v>
      </c>
      <c r="AP33" s="42">
        <f t="shared" si="3"/>
        <v>10</v>
      </c>
      <c r="AQ33" s="42" t="e">
        <f t="shared" si="4"/>
        <v>#NUM!</v>
      </c>
      <c r="AR33" s="42" t="e">
        <f t="shared" si="5"/>
        <v>#NUM!</v>
      </c>
      <c r="AS33" s="42" t="e">
        <f t="shared" si="6"/>
        <v>#NUM!</v>
      </c>
      <c r="AT33" s="42" t="e">
        <f t="shared" si="7"/>
        <v>#NUM!</v>
      </c>
      <c r="AU33" s="42" t="e">
        <f t="shared" si="8"/>
        <v>#NUM!</v>
      </c>
      <c r="AV33" s="42" t="e">
        <f t="shared" si="9"/>
        <v>#NUM!</v>
      </c>
      <c r="AW33" s="42"/>
      <c r="AX33" s="41" t="e">
        <f t="shared" si="10"/>
        <v>#NUM!</v>
      </c>
      <c r="AY33" s="41" t="e">
        <f t="shared" si="11"/>
        <v>#NUM!</v>
      </c>
    </row>
    <row r="34" spans="1:51" s="26" customFormat="1" ht="14.25">
      <c r="A34" s="21">
        <v>29</v>
      </c>
      <c r="B34" s="21" t="s">
        <v>104</v>
      </c>
      <c r="C34" s="21" t="s">
        <v>105</v>
      </c>
      <c r="D34" s="22" t="s">
        <v>29</v>
      </c>
      <c r="E34" s="21">
        <v>120538</v>
      </c>
      <c r="F34" s="21">
        <v>1078</v>
      </c>
      <c r="G34" s="29"/>
      <c r="H34" s="25"/>
      <c r="I34" s="25"/>
      <c r="J34" s="25">
        <v>12</v>
      </c>
      <c r="K34" s="25">
        <v>16</v>
      </c>
      <c r="L34" s="25"/>
      <c r="M34" s="25">
        <v>12</v>
      </c>
      <c r="N34" s="25"/>
      <c r="O34" s="25"/>
      <c r="P34" s="25"/>
      <c r="Q34" s="25"/>
      <c r="R34" s="25"/>
      <c r="S34" s="25"/>
      <c r="T34" s="25"/>
      <c r="U34" s="25">
        <f t="shared" si="0"/>
        <v>3</v>
      </c>
      <c r="V34" s="25">
        <f t="shared" si="12"/>
        <v>124</v>
      </c>
      <c r="W34" s="16">
        <f t="shared" si="1"/>
        <v>12</v>
      </c>
      <c r="X34" s="26">
        <f t="shared" si="2"/>
        <v>12</v>
      </c>
      <c r="Z34" s="41" t="e">
        <f>IF(#REF!=0,"",#REF!)</f>
        <v>#REF!</v>
      </c>
      <c r="AA34" s="41" t="e">
        <f>IF(#REF!=0,"",#REF!)</f>
        <v>#REF!</v>
      </c>
      <c r="AB34" s="41" t="e">
        <f>IF(#REF!=0,"",#REF!)</f>
        <v>#REF!</v>
      </c>
      <c r="AC34" s="41" t="e">
        <f>IF(#REF!=0,"",#REF!)</f>
        <v>#REF!</v>
      </c>
      <c r="AD34" s="41" t="e">
        <f>IF(#REF!=0,"",#REF!)</f>
        <v>#REF!</v>
      </c>
      <c r="AE34" s="41" t="e">
        <f>IF(#REF!=0,"",#REF!)</f>
        <v>#REF!</v>
      </c>
      <c r="AF34" s="41" t="e">
        <f>IF(#REF!=0,"",#REF!)</f>
        <v>#REF!</v>
      </c>
      <c r="AG34" s="41" t="e">
        <f>IF(#REF!=0,"",#REF!)</f>
        <v>#REF!</v>
      </c>
      <c r="AH34" s="41" t="e">
        <f>IF(#REF!=0,"",#REF!)</f>
        <v>#REF!</v>
      </c>
      <c r="AI34" s="41" t="e">
        <f>IF(#REF!=0,"",#REF!)</f>
        <v>#REF!</v>
      </c>
      <c r="AJ34" s="41" t="e">
        <f>IF(#REF!=0,"",#REF!)</f>
        <v>#REF!</v>
      </c>
      <c r="AK34" s="41" t="e">
        <f>IF(#REF!=0,"",#REF!)</f>
        <v>#REF!</v>
      </c>
      <c r="AL34" s="41" t="e">
        <f>IF(#REF!=0,"",#REF!)</f>
        <v>#REF!</v>
      </c>
      <c r="AM34" s="41" t="e">
        <f>IF(#REF!=0,"",#REF!)</f>
        <v>#REF!</v>
      </c>
      <c r="AN34" s="41" t="e">
        <f>IF(#REF!=0,"",#REF!)</f>
        <v>#REF!</v>
      </c>
      <c r="AO34" s="41" t="e">
        <f>IF(#REF!=0,"",#REF!)</f>
        <v>#REF!</v>
      </c>
      <c r="AP34" s="42">
        <f t="shared" si="3"/>
        <v>12</v>
      </c>
      <c r="AQ34" s="42" t="e">
        <f t="shared" si="4"/>
        <v>#NUM!</v>
      </c>
      <c r="AR34" s="42" t="e">
        <f t="shared" si="5"/>
        <v>#NUM!</v>
      </c>
      <c r="AS34" s="42" t="e">
        <f t="shared" si="6"/>
        <v>#NUM!</v>
      </c>
      <c r="AT34" s="42" t="e">
        <f t="shared" si="7"/>
        <v>#NUM!</v>
      </c>
      <c r="AU34" s="42" t="e">
        <f t="shared" si="8"/>
        <v>#NUM!</v>
      </c>
      <c r="AV34" s="42" t="e">
        <f t="shared" si="9"/>
        <v>#NUM!</v>
      </c>
      <c r="AW34" s="42"/>
      <c r="AX34" s="41" t="e">
        <f t="shared" si="10"/>
        <v>#NUM!</v>
      </c>
      <c r="AY34" s="41" t="e">
        <f t="shared" si="11"/>
        <v>#NUM!</v>
      </c>
    </row>
    <row r="35" spans="1:51" s="26" customFormat="1" ht="14.25">
      <c r="A35" s="21">
        <v>30</v>
      </c>
      <c r="B35" s="27" t="s">
        <v>87</v>
      </c>
      <c r="C35" s="27" t="s">
        <v>88</v>
      </c>
      <c r="D35" s="22" t="s">
        <v>61</v>
      </c>
      <c r="E35" s="28">
        <v>381</v>
      </c>
      <c r="F35" s="27">
        <v>1038</v>
      </c>
      <c r="G35" s="29"/>
      <c r="H35" s="25">
        <v>8</v>
      </c>
      <c r="I35" s="25">
        <v>20</v>
      </c>
      <c r="J35" s="25"/>
      <c r="K35" s="25"/>
      <c r="L35" s="25"/>
      <c r="M35" s="25"/>
      <c r="N35" s="25"/>
      <c r="O35" s="25"/>
      <c r="P35" s="25">
        <v>13</v>
      </c>
      <c r="Q35" s="25"/>
      <c r="R35" s="25"/>
      <c r="S35" s="25"/>
      <c r="T35" s="25"/>
      <c r="U35" s="25">
        <f t="shared" si="0"/>
        <v>3</v>
      </c>
      <c r="V35" s="25">
        <f t="shared" si="12"/>
        <v>125</v>
      </c>
      <c r="W35" s="16">
        <f t="shared" si="1"/>
        <v>8</v>
      </c>
      <c r="X35" s="26">
        <f t="shared" si="2"/>
        <v>13</v>
      </c>
      <c r="Z35" s="41" t="e">
        <f>IF(#REF!=0,"",#REF!)</f>
        <v>#REF!</v>
      </c>
      <c r="AA35" s="41" t="e">
        <f>IF(#REF!=0,"",#REF!)</f>
        <v>#REF!</v>
      </c>
      <c r="AB35" s="41" t="e">
        <f>IF(#REF!=0,"",#REF!)</f>
        <v>#REF!</v>
      </c>
      <c r="AC35" s="41" t="e">
        <f>IF(#REF!=0,"",#REF!)</f>
        <v>#REF!</v>
      </c>
      <c r="AD35" s="41" t="e">
        <f>IF(#REF!=0,"",#REF!)</f>
        <v>#REF!</v>
      </c>
      <c r="AE35" s="41" t="e">
        <f>IF(#REF!=0,"",#REF!)</f>
        <v>#REF!</v>
      </c>
      <c r="AF35" s="41" t="e">
        <f>IF(#REF!=0,"",#REF!)</f>
        <v>#REF!</v>
      </c>
      <c r="AG35" s="41" t="e">
        <f>IF(#REF!=0,"",#REF!)</f>
        <v>#REF!</v>
      </c>
      <c r="AH35" s="41" t="e">
        <f>IF(#REF!=0,"",#REF!)</f>
        <v>#REF!</v>
      </c>
      <c r="AI35" s="41" t="e">
        <f>IF(#REF!=0,"",#REF!)</f>
        <v>#REF!</v>
      </c>
      <c r="AJ35" s="41" t="e">
        <f>IF(#REF!=0,"",#REF!)</f>
        <v>#REF!</v>
      </c>
      <c r="AK35" s="41" t="e">
        <f>IF(#REF!=0,"",#REF!)</f>
        <v>#REF!</v>
      </c>
      <c r="AL35" s="41" t="e">
        <f>IF(#REF!=0,"",#REF!)</f>
        <v>#REF!</v>
      </c>
      <c r="AM35" s="41" t="e">
        <f>IF(#REF!=0,"",#REF!)</f>
        <v>#REF!</v>
      </c>
      <c r="AN35" s="41" t="e">
        <f>IF(#REF!=0,"",#REF!)</f>
        <v>#REF!</v>
      </c>
      <c r="AO35" s="41" t="e">
        <f>IF(#REF!=0,"",#REF!)</f>
        <v>#REF!</v>
      </c>
      <c r="AP35" s="42" t="e">
        <f t="shared" si="3"/>
        <v>#NUM!</v>
      </c>
      <c r="AQ35" s="42" t="e">
        <f t="shared" si="4"/>
        <v>#NUM!</v>
      </c>
      <c r="AR35" s="42" t="e">
        <f t="shared" si="5"/>
        <v>#NUM!</v>
      </c>
      <c r="AS35" s="42" t="e">
        <f t="shared" si="6"/>
        <v>#NUM!</v>
      </c>
      <c r="AT35" s="42" t="e">
        <f t="shared" si="7"/>
        <v>#NUM!</v>
      </c>
      <c r="AU35" s="42" t="e">
        <f t="shared" si="8"/>
        <v>#NUM!</v>
      </c>
      <c r="AV35" s="42" t="e">
        <f t="shared" si="9"/>
        <v>#NUM!</v>
      </c>
      <c r="AW35" s="42"/>
      <c r="AX35" s="41" t="e">
        <f t="shared" si="10"/>
        <v>#NUM!</v>
      </c>
      <c r="AY35" s="41" t="e">
        <f t="shared" si="11"/>
        <v>#NUM!</v>
      </c>
    </row>
    <row r="36" spans="1:51" s="26" customFormat="1" ht="14.25">
      <c r="A36" s="21">
        <v>31</v>
      </c>
      <c r="B36" s="22" t="s">
        <v>145</v>
      </c>
      <c r="C36" s="22" t="s">
        <v>230</v>
      </c>
      <c r="D36" s="22" t="s">
        <v>29</v>
      </c>
      <c r="E36" s="23">
        <v>16549</v>
      </c>
      <c r="F36" s="22">
        <v>1078</v>
      </c>
      <c r="G36" s="24"/>
      <c r="H36" s="25"/>
      <c r="I36" s="25"/>
      <c r="J36" s="25"/>
      <c r="K36" s="25"/>
      <c r="L36" s="25"/>
      <c r="M36" s="25"/>
      <c r="N36" s="25"/>
      <c r="O36" s="25">
        <v>4</v>
      </c>
      <c r="P36" s="25"/>
      <c r="Q36" s="25">
        <v>17</v>
      </c>
      <c r="R36" s="25"/>
      <c r="S36" s="25"/>
      <c r="T36" s="25"/>
      <c r="U36" s="25">
        <f t="shared" si="0"/>
        <v>2</v>
      </c>
      <c r="V36" s="25">
        <f t="shared" si="12"/>
        <v>126</v>
      </c>
      <c r="W36" s="16">
        <f t="shared" si="1"/>
        <v>4</v>
      </c>
      <c r="X36" s="26">
        <f t="shared" si="2"/>
        <v>17</v>
      </c>
      <c r="Z36" s="41" t="e">
        <f>IF(#REF!=0,"",#REF!)</f>
        <v>#REF!</v>
      </c>
      <c r="AA36" s="41" t="e">
        <f>IF(#REF!=0,"",#REF!)</f>
        <v>#REF!</v>
      </c>
      <c r="AB36" s="41" t="e">
        <f>IF(#REF!=0,"",#REF!)</f>
        <v>#REF!</v>
      </c>
      <c r="AC36" s="41" t="e">
        <f>IF(#REF!=0,"",#REF!)</f>
        <v>#REF!</v>
      </c>
      <c r="AD36" s="41" t="e">
        <f>IF(#REF!=0,"",#REF!)</f>
        <v>#REF!</v>
      </c>
      <c r="AE36" s="41" t="e">
        <f>IF(#REF!=0,"",#REF!)</f>
        <v>#REF!</v>
      </c>
      <c r="AF36" s="41" t="e">
        <f>IF(#REF!=0,"",#REF!)</f>
        <v>#REF!</v>
      </c>
      <c r="AG36" s="41" t="e">
        <f>IF(#REF!=0,"",#REF!)</f>
        <v>#REF!</v>
      </c>
      <c r="AH36" s="41" t="e">
        <f>IF(#REF!=0,"",#REF!)</f>
        <v>#REF!</v>
      </c>
      <c r="AI36" s="41" t="e">
        <f>IF(#REF!=0,"",#REF!)</f>
        <v>#REF!</v>
      </c>
      <c r="AJ36" s="41" t="e">
        <f>IF(#REF!=0,"",#REF!)</f>
        <v>#REF!</v>
      </c>
      <c r="AK36" s="41" t="e">
        <f>IF(#REF!=0,"",#REF!)</f>
        <v>#REF!</v>
      </c>
      <c r="AL36" s="41" t="e">
        <f>IF(#REF!=0,"",#REF!)</f>
        <v>#REF!</v>
      </c>
      <c r="AM36" s="41" t="e">
        <f>IF(#REF!=0,"",#REF!)</f>
        <v>#REF!</v>
      </c>
      <c r="AN36" s="41" t="e">
        <f>IF(#REF!=0,"",#REF!)</f>
        <v>#REF!</v>
      </c>
      <c r="AO36" s="41" t="e">
        <f>IF(#REF!=0,"",#REF!)</f>
        <v>#REF!</v>
      </c>
      <c r="AP36" s="42">
        <f t="shared" si="3"/>
        <v>4</v>
      </c>
      <c r="AQ36" s="42" t="e">
        <f t="shared" si="4"/>
        <v>#NUM!</v>
      </c>
      <c r="AR36" s="42" t="e">
        <f t="shared" si="5"/>
        <v>#NUM!</v>
      </c>
      <c r="AS36" s="42" t="e">
        <f t="shared" si="6"/>
        <v>#NUM!</v>
      </c>
      <c r="AT36" s="42" t="e">
        <f t="shared" si="7"/>
        <v>#NUM!</v>
      </c>
      <c r="AU36" s="42" t="e">
        <f t="shared" si="8"/>
        <v>#NUM!</v>
      </c>
      <c r="AV36" s="42" t="e">
        <f t="shared" si="9"/>
        <v>#NUM!</v>
      </c>
      <c r="AW36" s="42"/>
      <c r="AX36" s="41" t="e">
        <f t="shared" si="10"/>
        <v>#NUM!</v>
      </c>
      <c r="AY36" s="41" t="e">
        <f t="shared" si="11"/>
        <v>#NUM!</v>
      </c>
    </row>
    <row r="37" spans="1:51" s="26" customFormat="1" ht="14.25">
      <c r="A37" s="21">
        <v>32</v>
      </c>
      <c r="B37" s="27" t="s">
        <v>68</v>
      </c>
      <c r="C37" s="27" t="s">
        <v>69</v>
      </c>
      <c r="D37" s="27" t="s">
        <v>70</v>
      </c>
      <c r="E37" s="28">
        <v>531</v>
      </c>
      <c r="F37" s="27">
        <v>1047</v>
      </c>
      <c r="G37" s="29"/>
      <c r="H37" s="25">
        <v>9</v>
      </c>
      <c r="I37" s="25"/>
      <c r="J37" s="25"/>
      <c r="K37" s="25">
        <v>12</v>
      </c>
      <c r="L37" s="25"/>
      <c r="M37" s="25"/>
      <c r="N37" s="25"/>
      <c r="O37" s="25"/>
      <c r="P37" s="25"/>
      <c r="Q37" s="25"/>
      <c r="R37" s="25"/>
      <c r="S37" s="25"/>
      <c r="T37" s="25"/>
      <c r="U37" s="25">
        <f t="shared" si="0"/>
        <v>2</v>
      </c>
      <c r="V37" s="25">
        <f t="shared" si="12"/>
        <v>126</v>
      </c>
      <c r="W37" s="16">
        <f t="shared" si="1"/>
        <v>9</v>
      </c>
      <c r="X37" s="26">
        <f t="shared" si="2"/>
        <v>12</v>
      </c>
      <c r="Z37" s="41" t="e">
        <f>IF(#REF!=0,"",#REF!)</f>
        <v>#REF!</v>
      </c>
      <c r="AA37" s="41" t="e">
        <f>IF(#REF!=0,"",#REF!)</f>
        <v>#REF!</v>
      </c>
      <c r="AB37" s="41" t="e">
        <f>IF(#REF!=0,"",#REF!)</f>
        <v>#REF!</v>
      </c>
      <c r="AC37" s="41" t="e">
        <f>IF(#REF!=0,"",#REF!)</f>
        <v>#REF!</v>
      </c>
      <c r="AD37" s="41" t="e">
        <f>IF(#REF!=0,"",#REF!)</f>
        <v>#REF!</v>
      </c>
      <c r="AE37" s="41" t="e">
        <f>IF(#REF!=0,"",#REF!)</f>
        <v>#REF!</v>
      </c>
      <c r="AF37" s="41" t="e">
        <f>IF(#REF!=0,"",#REF!)</f>
        <v>#REF!</v>
      </c>
      <c r="AG37" s="41" t="e">
        <f>IF(#REF!=0,"",#REF!)</f>
        <v>#REF!</v>
      </c>
      <c r="AH37" s="41" t="e">
        <f>IF(#REF!=0,"",#REF!)</f>
        <v>#REF!</v>
      </c>
      <c r="AI37" s="41" t="e">
        <f>IF(#REF!=0,"",#REF!)</f>
        <v>#REF!</v>
      </c>
      <c r="AJ37" s="41" t="e">
        <f>IF(#REF!=0,"",#REF!)</f>
        <v>#REF!</v>
      </c>
      <c r="AK37" s="41" t="e">
        <f>IF(#REF!=0,"",#REF!)</f>
        <v>#REF!</v>
      </c>
      <c r="AL37" s="41" t="e">
        <f>IF(#REF!=0,"",#REF!)</f>
        <v>#REF!</v>
      </c>
      <c r="AM37" s="41" t="e">
        <f>IF(#REF!=0,"",#REF!)</f>
        <v>#REF!</v>
      </c>
      <c r="AN37" s="41" t="e">
        <f>IF(#REF!=0,"",#REF!)</f>
        <v>#REF!</v>
      </c>
      <c r="AO37" s="41" t="e">
        <f>IF(#REF!=0,"",#REF!)</f>
        <v>#REF!</v>
      </c>
      <c r="AP37" s="42" t="e">
        <f t="shared" si="3"/>
        <v>#NUM!</v>
      </c>
      <c r="AQ37" s="42" t="e">
        <f t="shared" si="4"/>
        <v>#NUM!</v>
      </c>
      <c r="AR37" s="42" t="e">
        <f t="shared" si="5"/>
        <v>#NUM!</v>
      </c>
      <c r="AS37" s="42" t="e">
        <f t="shared" si="6"/>
        <v>#NUM!</v>
      </c>
      <c r="AT37" s="42" t="e">
        <f t="shared" si="7"/>
        <v>#NUM!</v>
      </c>
      <c r="AU37" s="42" t="e">
        <f t="shared" si="8"/>
        <v>#NUM!</v>
      </c>
      <c r="AV37" s="42" t="e">
        <f t="shared" si="9"/>
        <v>#NUM!</v>
      </c>
      <c r="AW37" s="42"/>
      <c r="AX37" s="41" t="e">
        <f t="shared" si="10"/>
        <v>#NUM!</v>
      </c>
      <c r="AY37" s="41" t="e">
        <f t="shared" si="11"/>
        <v>#NUM!</v>
      </c>
    </row>
    <row r="38" spans="1:51" s="26" customFormat="1" ht="14.25">
      <c r="A38" s="21">
        <v>33</v>
      </c>
      <c r="B38" s="39" t="s">
        <v>71</v>
      </c>
      <c r="C38" s="22" t="s">
        <v>212</v>
      </c>
      <c r="D38" s="22" t="s">
        <v>29</v>
      </c>
      <c r="E38" s="23">
        <v>148905</v>
      </c>
      <c r="F38" s="22">
        <v>1078</v>
      </c>
      <c r="G38" s="2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1</v>
      </c>
      <c r="S38" s="25"/>
      <c r="T38" s="25"/>
      <c r="U38" s="25">
        <f aca="true" t="shared" si="13" ref="U38:U69">COUNTA(H38:T38)</f>
        <v>1</v>
      </c>
      <c r="V38" s="25">
        <f t="shared" si="12"/>
        <v>127</v>
      </c>
      <c r="W38" s="16">
        <f aca="true" t="shared" si="14" ref="W38:W69">SMALL(H38:T38,1)</f>
        <v>1</v>
      </c>
      <c r="X38" s="26" t="e">
        <f aca="true" t="shared" si="15" ref="X38:X69">SMALL(H38:T38,2)</f>
        <v>#NUM!</v>
      </c>
      <c r="Z38" s="41" t="e">
        <f>IF(#REF!=0,"",#REF!)</f>
        <v>#REF!</v>
      </c>
      <c r="AA38" s="41" t="e">
        <f>IF(#REF!=0,"",#REF!)</f>
        <v>#REF!</v>
      </c>
      <c r="AB38" s="41" t="e">
        <f>IF(#REF!=0,"",#REF!)</f>
        <v>#REF!</v>
      </c>
      <c r="AC38" s="41" t="e">
        <f>IF(#REF!=0,"",#REF!)</f>
        <v>#REF!</v>
      </c>
      <c r="AD38" s="41" t="e">
        <f>IF(#REF!=0,"",#REF!)</f>
        <v>#REF!</v>
      </c>
      <c r="AE38" s="41" t="e">
        <f>IF(#REF!=0,"",#REF!)</f>
        <v>#REF!</v>
      </c>
      <c r="AF38" s="41" t="e">
        <f>IF(#REF!=0,"",#REF!)</f>
        <v>#REF!</v>
      </c>
      <c r="AG38" s="41" t="e">
        <f>IF(#REF!=0,"",#REF!)</f>
        <v>#REF!</v>
      </c>
      <c r="AH38" s="41" t="e">
        <f>IF(#REF!=0,"",#REF!)</f>
        <v>#REF!</v>
      </c>
      <c r="AI38" s="41" t="e">
        <f>IF(#REF!=0,"",#REF!)</f>
        <v>#REF!</v>
      </c>
      <c r="AJ38" s="41" t="e">
        <f>IF(#REF!=0,"",#REF!)</f>
        <v>#REF!</v>
      </c>
      <c r="AK38" s="41" t="e">
        <f>IF(#REF!=0,"",#REF!)</f>
        <v>#REF!</v>
      </c>
      <c r="AL38" s="41" t="e">
        <f>IF(#REF!=0,"",#REF!)</f>
        <v>#REF!</v>
      </c>
      <c r="AM38" s="41" t="e">
        <f>IF(#REF!=0,"",#REF!)</f>
        <v>#REF!</v>
      </c>
      <c r="AN38" s="41" t="e">
        <f>IF(#REF!=0,"",#REF!)</f>
        <v>#REF!</v>
      </c>
      <c r="AO38" s="41" t="e">
        <f>IF(#REF!=0,"",#REF!)</f>
        <v>#REF!</v>
      </c>
      <c r="AP38" s="42" t="e">
        <f aca="true" t="shared" si="16" ref="AP38:AP69">SMALL($L38:$O38,1)</f>
        <v>#NUM!</v>
      </c>
      <c r="AQ38" s="42" t="e">
        <f aca="true" t="shared" si="17" ref="AQ38:AQ67">SMALL($L38:$O38,2)</f>
        <v>#NUM!</v>
      </c>
      <c r="AR38" s="42" t="e">
        <f aca="true" t="shared" si="18" ref="AR38:AR67">SMALL($L38:$O38,3)</f>
        <v>#NUM!</v>
      </c>
      <c r="AS38" s="42" t="e">
        <f aca="true" t="shared" si="19" ref="AS38:AS67">SMALL($L38:$O38,4)</f>
        <v>#NUM!</v>
      </c>
      <c r="AT38" s="42" t="e">
        <f aca="true" t="shared" si="20" ref="AT38:AT67">SMALL($L38:$O38,5)</f>
        <v>#NUM!</v>
      </c>
      <c r="AU38" s="42" t="e">
        <f aca="true" t="shared" si="21" ref="AU38:AU67">SMALL($L38:$O38,6)</f>
        <v>#NUM!</v>
      </c>
      <c r="AV38" s="42" t="e">
        <f aca="true" t="shared" si="22" ref="AV38:AV67">SMALL($L38:$O38,7)</f>
        <v>#NUM!</v>
      </c>
      <c r="AW38" s="42"/>
      <c r="AX38" s="41" t="e">
        <f aca="true" t="shared" si="23" ref="AX38:AX67">SUM(AP38:AV38)</f>
        <v>#NUM!</v>
      </c>
      <c r="AY38" s="41" t="e">
        <f aca="true" t="shared" si="24" ref="AY38:AY67">SUM(AQ38:AW38)</f>
        <v>#NUM!</v>
      </c>
    </row>
    <row r="39" spans="1:51" s="26" customFormat="1" ht="14.25">
      <c r="A39" s="21">
        <v>34</v>
      </c>
      <c r="B39" s="22" t="s">
        <v>46</v>
      </c>
      <c r="C39" s="30" t="s">
        <v>47</v>
      </c>
      <c r="D39" s="22" t="s">
        <v>32</v>
      </c>
      <c r="E39" s="28">
        <v>949</v>
      </c>
      <c r="F39" s="22">
        <v>1059</v>
      </c>
      <c r="G39" s="24"/>
      <c r="H39" s="25"/>
      <c r="I39" s="25"/>
      <c r="J39" s="25">
        <v>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>
        <f t="shared" si="13"/>
        <v>1</v>
      </c>
      <c r="V39" s="25">
        <f t="shared" si="12"/>
        <v>127</v>
      </c>
      <c r="W39" s="16">
        <f t="shared" si="14"/>
        <v>1</v>
      </c>
      <c r="X39" s="26" t="e">
        <f t="shared" si="15"/>
        <v>#NUM!</v>
      </c>
      <c r="Z39" s="41" t="e">
        <f>IF(#REF!=0,"",#REF!)</f>
        <v>#REF!</v>
      </c>
      <c r="AA39" s="41" t="e">
        <f>IF(#REF!=0,"",#REF!)</f>
        <v>#REF!</v>
      </c>
      <c r="AB39" s="41" t="e">
        <f>IF(#REF!=0,"",#REF!)</f>
        <v>#REF!</v>
      </c>
      <c r="AC39" s="41" t="e">
        <f>IF(#REF!=0,"",#REF!)</f>
        <v>#REF!</v>
      </c>
      <c r="AD39" s="41" t="e">
        <f>IF(#REF!=0,"",#REF!)</f>
        <v>#REF!</v>
      </c>
      <c r="AE39" s="41" t="e">
        <f>IF(#REF!=0,"",#REF!)</f>
        <v>#REF!</v>
      </c>
      <c r="AF39" s="41" t="e">
        <f>IF(#REF!=0,"",#REF!)</f>
        <v>#REF!</v>
      </c>
      <c r="AG39" s="41" t="e">
        <f>IF(#REF!=0,"",#REF!)</f>
        <v>#REF!</v>
      </c>
      <c r="AH39" s="41" t="e">
        <f>IF(#REF!=0,"",#REF!)</f>
        <v>#REF!</v>
      </c>
      <c r="AI39" s="41" t="e">
        <f>IF(#REF!=0,"",#REF!)</f>
        <v>#REF!</v>
      </c>
      <c r="AJ39" s="41" t="e">
        <f>IF(#REF!=0,"",#REF!)</f>
        <v>#REF!</v>
      </c>
      <c r="AK39" s="41" t="e">
        <f>IF(#REF!=0,"",#REF!)</f>
        <v>#REF!</v>
      </c>
      <c r="AL39" s="41" t="e">
        <f>IF(#REF!=0,"",#REF!)</f>
        <v>#REF!</v>
      </c>
      <c r="AM39" s="41" t="e">
        <f>IF(#REF!=0,"",#REF!)</f>
        <v>#REF!</v>
      </c>
      <c r="AN39" s="41" t="e">
        <f>IF(#REF!=0,"",#REF!)</f>
        <v>#REF!</v>
      </c>
      <c r="AO39" s="41" t="e">
        <f>IF(#REF!=0,"",#REF!)</f>
        <v>#REF!</v>
      </c>
      <c r="AP39" s="42" t="e">
        <f t="shared" si="16"/>
        <v>#NUM!</v>
      </c>
      <c r="AQ39" s="42" t="e">
        <f t="shared" si="17"/>
        <v>#NUM!</v>
      </c>
      <c r="AR39" s="42" t="e">
        <f t="shared" si="18"/>
        <v>#NUM!</v>
      </c>
      <c r="AS39" s="42" t="e">
        <f t="shared" si="19"/>
        <v>#NUM!</v>
      </c>
      <c r="AT39" s="42" t="e">
        <f t="shared" si="20"/>
        <v>#NUM!</v>
      </c>
      <c r="AU39" s="42" t="e">
        <f t="shared" si="21"/>
        <v>#NUM!</v>
      </c>
      <c r="AV39" s="42" t="e">
        <f t="shared" si="22"/>
        <v>#NUM!</v>
      </c>
      <c r="AW39" s="42"/>
      <c r="AX39" s="41" t="e">
        <f t="shared" si="23"/>
        <v>#NUM!</v>
      </c>
      <c r="AY39" s="41" t="e">
        <f t="shared" si="24"/>
        <v>#NUM!</v>
      </c>
    </row>
    <row r="40" spans="1:51" s="26" customFormat="1" ht="14.25">
      <c r="A40" s="21">
        <v>35</v>
      </c>
      <c r="B40" s="22" t="s">
        <v>48</v>
      </c>
      <c r="C40" s="22" t="s">
        <v>49</v>
      </c>
      <c r="D40" s="22" t="s">
        <v>32</v>
      </c>
      <c r="E40" s="23">
        <v>947</v>
      </c>
      <c r="F40" s="22">
        <v>1059</v>
      </c>
      <c r="G40" s="24"/>
      <c r="H40" s="25"/>
      <c r="I40" s="25">
        <v>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>
        <f t="shared" si="13"/>
        <v>1</v>
      </c>
      <c r="V40" s="25">
        <f t="shared" si="12"/>
        <v>127</v>
      </c>
      <c r="W40" s="16">
        <f t="shared" si="14"/>
        <v>1</v>
      </c>
      <c r="X40" s="26" t="e">
        <f t="shared" si="15"/>
        <v>#NUM!</v>
      </c>
      <c r="Z40" s="41" t="e">
        <f>IF(#REF!=0,"",#REF!)</f>
        <v>#REF!</v>
      </c>
      <c r="AA40" s="41" t="e">
        <f>IF(#REF!=0,"",#REF!)</f>
        <v>#REF!</v>
      </c>
      <c r="AB40" s="41" t="e">
        <f>IF(#REF!=0,"",#REF!)</f>
        <v>#REF!</v>
      </c>
      <c r="AC40" s="41" t="e">
        <f>IF(#REF!=0,"",#REF!)</f>
        <v>#REF!</v>
      </c>
      <c r="AD40" s="41" t="e">
        <f>IF(#REF!=0,"",#REF!)</f>
        <v>#REF!</v>
      </c>
      <c r="AE40" s="41" t="e">
        <f>IF(#REF!=0,"",#REF!)</f>
        <v>#REF!</v>
      </c>
      <c r="AF40" s="41" t="e">
        <f>IF(#REF!=0,"",#REF!)</f>
        <v>#REF!</v>
      </c>
      <c r="AG40" s="41" t="e">
        <f>IF(#REF!=0,"",#REF!)</f>
        <v>#REF!</v>
      </c>
      <c r="AH40" s="41" t="e">
        <f>IF(#REF!=0,"",#REF!)</f>
        <v>#REF!</v>
      </c>
      <c r="AI40" s="41" t="e">
        <f>IF(#REF!=0,"",#REF!)</f>
        <v>#REF!</v>
      </c>
      <c r="AJ40" s="41" t="e">
        <f>IF(#REF!=0,"",#REF!)</f>
        <v>#REF!</v>
      </c>
      <c r="AK40" s="41" t="e">
        <f>IF(#REF!=0,"",#REF!)</f>
        <v>#REF!</v>
      </c>
      <c r="AL40" s="41" t="e">
        <f>IF(#REF!=0,"",#REF!)</f>
        <v>#REF!</v>
      </c>
      <c r="AM40" s="41" t="e">
        <f>IF(#REF!=0,"",#REF!)</f>
        <v>#REF!</v>
      </c>
      <c r="AN40" s="41" t="e">
        <f>IF(#REF!=0,"",#REF!)</f>
        <v>#REF!</v>
      </c>
      <c r="AO40" s="41" t="e">
        <f>IF(#REF!=0,"",#REF!)</f>
        <v>#REF!</v>
      </c>
      <c r="AP40" s="42" t="e">
        <f t="shared" si="16"/>
        <v>#NUM!</v>
      </c>
      <c r="AQ40" s="42" t="e">
        <f t="shared" si="17"/>
        <v>#NUM!</v>
      </c>
      <c r="AR40" s="42" t="e">
        <f t="shared" si="18"/>
        <v>#NUM!</v>
      </c>
      <c r="AS40" s="42" t="e">
        <f t="shared" si="19"/>
        <v>#NUM!</v>
      </c>
      <c r="AT40" s="42" t="e">
        <f t="shared" si="20"/>
        <v>#NUM!</v>
      </c>
      <c r="AU40" s="42" t="e">
        <f t="shared" si="21"/>
        <v>#NUM!</v>
      </c>
      <c r="AV40" s="42" t="e">
        <f t="shared" si="22"/>
        <v>#NUM!</v>
      </c>
      <c r="AW40" s="42"/>
      <c r="AX40" s="41" t="e">
        <f t="shared" si="23"/>
        <v>#NUM!</v>
      </c>
      <c r="AY40" s="41" t="e">
        <f t="shared" si="24"/>
        <v>#NUM!</v>
      </c>
    </row>
    <row r="41" spans="1:51" s="26" customFormat="1" ht="14.25">
      <c r="A41" s="21">
        <v>36</v>
      </c>
      <c r="B41" s="21" t="s">
        <v>95</v>
      </c>
      <c r="C41" s="21" t="s">
        <v>149</v>
      </c>
      <c r="D41" s="21" t="s">
        <v>32</v>
      </c>
      <c r="E41" s="21">
        <v>1241</v>
      </c>
      <c r="F41" s="21">
        <v>1059</v>
      </c>
      <c r="G41" s="29"/>
      <c r="H41" s="38">
        <v>14</v>
      </c>
      <c r="I41" s="38"/>
      <c r="J41" s="38"/>
      <c r="K41" s="38"/>
      <c r="L41" s="38"/>
      <c r="M41" s="38"/>
      <c r="N41" s="38">
        <v>8</v>
      </c>
      <c r="O41" s="38"/>
      <c r="P41" s="25"/>
      <c r="Q41" s="38"/>
      <c r="R41" s="38"/>
      <c r="S41" s="38"/>
      <c r="T41" s="38"/>
      <c r="U41" s="25">
        <f t="shared" si="13"/>
        <v>2</v>
      </c>
      <c r="V41" s="25">
        <f t="shared" si="12"/>
        <v>127</v>
      </c>
      <c r="W41" s="16">
        <f t="shared" si="14"/>
        <v>8</v>
      </c>
      <c r="X41" s="26">
        <f t="shared" si="15"/>
        <v>14</v>
      </c>
      <c r="Z41" s="41" t="e">
        <f>IF(#REF!=0,"",#REF!)</f>
        <v>#REF!</v>
      </c>
      <c r="AA41" s="41" t="e">
        <f>IF(#REF!=0,"",#REF!)</f>
        <v>#REF!</v>
      </c>
      <c r="AB41" s="41" t="e">
        <f>IF(#REF!=0,"",#REF!)</f>
        <v>#REF!</v>
      </c>
      <c r="AC41" s="41" t="e">
        <f>IF(#REF!=0,"",#REF!)</f>
        <v>#REF!</v>
      </c>
      <c r="AD41" s="41" t="e">
        <f>IF(#REF!=0,"",#REF!)</f>
        <v>#REF!</v>
      </c>
      <c r="AE41" s="41" t="e">
        <f>IF(#REF!=0,"",#REF!)</f>
        <v>#REF!</v>
      </c>
      <c r="AF41" s="41" t="e">
        <f>IF(#REF!=0,"",#REF!)</f>
        <v>#REF!</v>
      </c>
      <c r="AG41" s="41" t="e">
        <f>IF(#REF!=0,"",#REF!)</f>
        <v>#REF!</v>
      </c>
      <c r="AH41" s="41" t="e">
        <f>IF(#REF!=0,"",#REF!)</f>
        <v>#REF!</v>
      </c>
      <c r="AI41" s="41" t="e">
        <f>IF(#REF!=0,"",#REF!)</f>
        <v>#REF!</v>
      </c>
      <c r="AJ41" s="41" t="e">
        <f>IF(#REF!=0,"",#REF!)</f>
        <v>#REF!</v>
      </c>
      <c r="AK41" s="41" t="e">
        <f>IF(#REF!=0,"",#REF!)</f>
        <v>#REF!</v>
      </c>
      <c r="AL41" s="41" t="e">
        <f>IF(#REF!=0,"",#REF!)</f>
        <v>#REF!</v>
      </c>
      <c r="AM41" s="41" t="e">
        <f>IF(#REF!=0,"",#REF!)</f>
        <v>#REF!</v>
      </c>
      <c r="AN41" s="41" t="e">
        <f>IF(#REF!=0,"",#REF!)</f>
        <v>#REF!</v>
      </c>
      <c r="AO41" s="41" t="e">
        <f>IF(#REF!=0,"",#REF!)</f>
        <v>#REF!</v>
      </c>
      <c r="AP41" s="42">
        <f t="shared" si="16"/>
        <v>8</v>
      </c>
      <c r="AQ41" s="42" t="e">
        <f t="shared" si="17"/>
        <v>#NUM!</v>
      </c>
      <c r="AR41" s="42" t="e">
        <f t="shared" si="18"/>
        <v>#NUM!</v>
      </c>
      <c r="AS41" s="42" t="e">
        <f t="shared" si="19"/>
        <v>#NUM!</v>
      </c>
      <c r="AT41" s="42" t="e">
        <f t="shared" si="20"/>
        <v>#NUM!</v>
      </c>
      <c r="AU41" s="42" t="e">
        <f t="shared" si="21"/>
        <v>#NUM!</v>
      </c>
      <c r="AV41" s="42" t="e">
        <f t="shared" si="22"/>
        <v>#NUM!</v>
      </c>
      <c r="AW41" s="42"/>
      <c r="AX41" s="41" t="e">
        <f t="shared" si="23"/>
        <v>#NUM!</v>
      </c>
      <c r="AY41" s="41" t="e">
        <f t="shared" si="24"/>
        <v>#NUM!</v>
      </c>
    </row>
    <row r="42" spans="1:51" s="26" customFormat="1" ht="14.25">
      <c r="A42" s="21">
        <v>37</v>
      </c>
      <c r="B42" s="27" t="s">
        <v>178</v>
      </c>
      <c r="C42" s="27" t="s">
        <v>179</v>
      </c>
      <c r="D42" s="22" t="s">
        <v>29</v>
      </c>
      <c r="E42" s="28">
        <v>165311</v>
      </c>
      <c r="F42" s="22">
        <v>1078</v>
      </c>
      <c r="G42" s="24"/>
      <c r="H42" s="25"/>
      <c r="I42" s="25"/>
      <c r="J42" s="25"/>
      <c r="K42" s="25"/>
      <c r="L42" s="25"/>
      <c r="M42" s="25"/>
      <c r="N42" s="25"/>
      <c r="O42" s="25">
        <v>2</v>
      </c>
      <c r="P42" s="25"/>
      <c r="Q42" s="25"/>
      <c r="R42" s="25"/>
      <c r="S42" s="25"/>
      <c r="T42" s="25"/>
      <c r="U42" s="25">
        <f t="shared" si="13"/>
        <v>1</v>
      </c>
      <c r="V42" s="25">
        <f t="shared" si="12"/>
        <v>128</v>
      </c>
      <c r="W42" s="16">
        <f t="shared" si="14"/>
        <v>2</v>
      </c>
      <c r="X42" s="26" t="e">
        <f t="shared" si="15"/>
        <v>#NUM!</v>
      </c>
      <c r="Z42" s="41" t="e">
        <f>IF(#REF!=0,"",#REF!)</f>
        <v>#REF!</v>
      </c>
      <c r="AA42" s="41" t="e">
        <f>IF(#REF!=0,"",#REF!)</f>
        <v>#REF!</v>
      </c>
      <c r="AB42" s="41" t="e">
        <f>IF(#REF!=0,"",#REF!)</f>
        <v>#REF!</v>
      </c>
      <c r="AC42" s="41" t="e">
        <f>IF(#REF!=0,"",#REF!)</f>
        <v>#REF!</v>
      </c>
      <c r="AD42" s="41" t="e">
        <f>IF(#REF!=0,"",#REF!)</f>
        <v>#REF!</v>
      </c>
      <c r="AE42" s="41" t="e">
        <f>IF(#REF!=0,"",#REF!)</f>
        <v>#REF!</v>
      </c>
      <c r="AF42" s="41" t="e">
        <f>IF(#REF!=0,"",#REF!)</f>
        <v>#REF!</v>
      </c>
      <c r="AG42" s="41" t="e">
        <f>IF(#REF!=0,"",#REF!)</f>
        <v>#REF!</v>
      </c>
      <c r="AH42" s="41" t="e">
        <f>IF(#REF!=0,"",#REF!)</f>
        <v>#REF!</v>
      </c>
      <c r="AI42" s="41" t="e">
        <f>IF(#REF!=0,"",#REF!)</f>
        <v>#REF!</v>
      </c>
      <c r="AJ42" s="41" t="e">
        <f>IF(#REF!=0,"",#REF!)</f>
        <v>#REF!</v>
      </c>
      <c r="AK42" s="41" t="e">
        <f>IF(#REF!=0,"",#REF!)</f>
        <v>#REF!</v>
      </c>
      <c r="AL42" s="41" t="e">
        <f>IF(#REF!=0,"",#REF!)</f>
        <v>#REF!</v>
      </c>
      <c r="AM42" s="41" t="e">
        <f>IF(#REF!=0,"",#REF!)</f>
        <v>#REF!</v>
      </c>
      <c r="AN42" s="41" t="e">
        <f>IF(#REF!=0,"",#REF!)</f>
        <v>#REF!</v>
      </c>
      <c r="AO42" s="41" t="e">
        <f>IF(#REF!=0,"",#REF!)</f>
        <v>#REF!</v>
      </c>
      <c r="AP42" s="42">
        <f t="shared" si="16"/>
        <v>2</v>
      </c>
      <c r="AQ42" s="42" t="e">
        <f t="shared" si="17"/>
        <v>#NUM!</v>
      </c>
      <c r="AR42" s="42" t="e">
        <f t="shared" si="18"/>
        <v>#NUM!</v>
      </c>
      <c r="AS42" s="42" t="e">
        <f t="shared" si="19"/>
        <v>#NUM!</v>
      </c>
      <c r="AT42" s="42" t="e">
        <f t="shared" si="20"/>
        <v>#NUM!</v>
      </c>
      <c r="AU42" s="42" t="e">
        <f t="shared" si="21"/>
        <v>#NUM!</v>
      </c>
      <c r="AV42" s="42" t="e">
        <f t="shared" si="22"/>
        <v>#NUM!</v>
      </c>
      <c r="AW42" s="42"/>
      <c r="AX42" s="41" t="e">
        <f t="shared" si="23"/>
        <v>#NUM!</v>
      </c>
      <c r="AY42" s="41" t="e">
        <f t="shared" si="24"/>
        <v>#NUM!</v>
      </c>
    </row>
    <row r="43" spans="1:51" s="26" customFormat="1" ht="14.25">
      <c r="A43" s="21">
        <v>38</v>
      </c>
      <c r="B43" s="27" t="s">
        <v>24</v>
      </c>
      <c r="C43" s="27" t="s">
        <v>94</v>
      </c>
      <c r="D43" s="27" t="s">
        <v>26</v>
      </c>
      <c r="E43" s="28">
        <v>4446</v>
      </c>
      <c r="F43" s="27">
        <v>1155</v>
      </c>
      <c r="G43" s="29"/>
      <c r="H43" s="25">
        <v>2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>
        <f t="shared" si="13"/>
        <v>1</v>
      </c>
      <c r="V43" s="25">
        <f t="shared" si="12"/>
        <v>128</v>
      </c>
      <c r="W43" s="16">
        <f t="shared" si="14"/>
        <v>2</v>
      </c>
      <c r="X43" s="26" t="e">
        <f t="shared" si="15"/>
        <v>#NUM!</v>
      </c>
      <c r="Z43" s="41" t="e">
        <f>IF(#REF!=0,"",#REF!)</f>
        <v>#REF!</v>
      </c>
      <c r="AA43" s="41" t="e">
        <f>IF(#REF!=0,"",#REF!)</f>
        <v>#REF!</v>
      </c>
      <c r="AB43" s="41" t="e">
        <f>IF(#REF!=0,"",#REF!)</f>
        <v>#REF!</v>
      </c>
      <c r="AC43" s="41" t="e">
        <f>IF(#REF!=0,"",#REF!)</f>
        <v>#REF!</v>
      </c>
      <c r="AD43" s="41" t="e">
        <f>IF(#REF!=0,"",#REF!)</f>
        <v>#REF!</v>
      </c>
      <c r="AE43" s="41" t="e">
        <f>IF(#REF!=0,"",#REF!)</f>
        <v>#REF!</v>
      </c>
      <c r="AF43" s="41" t="e">
        <f>IF(#REF!=0,"",#REF!)</f>
        <v>#REF!</v>
      </c>
      <c r="AG43" s="41" t="e">
        <f>IF(#REF!=0,"",#REF!)</f>
        <v>#REF!</v>
      </c>
      <c r="AH43" s="41" t="e">
        <f>IF(#REF!=0,"",#REF!)</f>
        <v>#REF!</v>
      </c>
      <c r="AI43" s="41" t="e">
        <f>IF(#REF!=0,"",#REF!)</f>
        <v>#REF!</v>
      </c>
      <c r="AJ43" s="41" t="e">
        <f>IF(#REF!=0,"",#REF!)</f>
        <v>#REF!</v>
      </c>
      <c r="AK43" s="41" t="e">
        <f>IF(#REF!=0,"",#REF!)</f>
        <v>#REF!</v>
      </c>
      <c r="AL43" s="41" t="e">
        <f>IF(#REF!=0,"",#REF!)</f>
        <v>#REF!</v>
      </c>
      <c r="AM43" s="41" t="e">
        <f>IF(#REF!=0,"",#REF!)</f>
        <v>#REF!</v>
      </c>
      <c r="AN43" s="41" t="e">
        <f>IF(#REF!=0,"",#REF!)</f>
        <v>#REF!</v>
      </c>
      <c r="AO43" s="41" t="e">
        <f>IF(#REF!=0,"",#REF!)</f>
        <v>#REF!</v>
      </c>
      <c r="AP43" s="42" t="e">
        <f t="shared" si="16"/>
        <v>#NUM!</v>
      </c>
      <c r="AQ43" s="42" t="e">
        <f t="shared" si="17"/>
        <v>#NUM!</v>
      </c>
      <c r="AR43" s="42" t="e">
        <f t="shared" si="18"/>
        <v>#NUM!</v>
      </c>
      <c r="AS43" s="42" t="e">
        <f t="shared" si="19"/>
        <v>#NUM!</v>
      </c>
      <c r="AT43" s="42" t="e">
        <f t="shared" si="20"/>
        <v>#NUM!</v>
      </c>
      <c r="AU43" s="42" t="e">
        <f t="shared" si="21"/>
        <v>#NUM!</v>
      </c>
      <c r="AV43" s="42" t="e">
        <f t="shared" si="22"/>
        <v>#NUM!</v>
      </c>
      <c r="AW43" s="42"/>
      <c r="AX43" s="41" t="e">
        <f t="shared" si="23"/>
        <v>#NUM!</v>
      </c>
      <c r="AY43" s="41" t="e">
        <f t="shared" si="24"/>
        <v>#NUM!</v>
      </c>
    </row>
    <row r="44" spans="1:51" s="26" customFormat="1" ht="14.25">
      <c r="A44" s="21">
        <v>39</v>
      </c>
      <c r="B44" s="27" t="s">
        <v>95</v>
      </c>
      <c r="C44" s="27" t="s">
        <v>132</v>
      </c>
      <c r="D44" s="22" t="s">
        <v>26</v>
      </c>
      <c r="E44" s="28">
        <v>4245</v>
      </c>
      <c r="F44" s="27">
        <v>1155</v>
      </c>
      <c r="G44" s="29"/>
      <c r="H44" s="25"/>
      <c r="I44" s="25"/>
      <c r="J44" s="25"/>
      <c r="K44" s="25">
        <v>2</v>
      </c>
      <c r="L44" s="25"/>
      <c r="M44" s="25"/>
      <c r="N44" s="25"/>
      <c r="O44" s="25"/>
      <c r="P44" s="25"/>
      <c r="Q44" s="25"/>
      <c r="R44" s="25"/>
      <c r="S44" s="25"/>
      <c r="T44" s="25"/>
      <c r="U44" s="25">
        <f t="shared" si="13"/>
        <v>1</v>
      </c>
      <c r="V44" s="25">
        <f aca="true" t="shared" si="25" ref="V44:V69">SUM(H44:T44)+(X$2-U44)*X$5</f>
        <v>128</v>
      </c>
      <c r="W44" s="16">
        <f t="shared" si="14"/>
        <v>2</v>
      </c>
      <c r="X44" s="26" t="e">
        <f t="shared" si="15"/>
        <v>#NUM!</v>
      </c>
      <c r="Z44" s="41" t="e">
        <f>IF(#REF!=0,"",#REF!)</f>
        <v>#REF!</v>
      </c>
      <c r="AA44" s="41" t="e">
        <f>IF(#REF!=0,"",#REF!)</f>
        <v>#REF!</v>
      </c>
      <c r="AB44" s="41" t="e">
        <f>IF(#REF!=0,"",#REF!)</f>
        <v>#REF!</v>
      </c>
      <c r="AC44" s="41" t="e">
        <f>IF(#REF!=0,"",#REF!)</f>
        <v>#REF!</v>
      </c>
      <c r="AD44" s="41" t="e">
        <f>IF(#REF!=0,"",#REF!)</f>
        <v>#REF!</v>
      </c>
      <c r="AE44" s="41" t="e">
        <f>IF(#REF!=0,"",#REF!)</f>
        <v>#REF!</v>
      </c>
      <c r="AF44" s="41" t="e">
        <f>IF(#REF!=0,"",#REF!)</f>
        <v>#REF!</v>
      </c>
      <c r="AG44" s="41" t="e">
        <f>IF(#REF!=0,"",#REF!)</f>
        <v>#REF!</v>
      </c>
      <c r="AH44" s="41" t="e">
        <f>IF(#REF!=0,"",#REF!)</f>
        <v>#REF!</v>
      </c>
      <c r="AI44" s="41" t="e">
        <f>IF(#REF!=0,"",#REF!)</f>
        <v>#REF!</v>
      </c>
      <c r="AJ44" s="41" t="e">
        <f>IF(#REF!=0,"",#REF!)</f>
        <v>#REF!</v>
      </c>
      <c r="AK44" s="41" t="e">
        <f>IF(#REF!=0,"",#REF!)</f>
        <v>#REF!</v>
      </c>
      <c r="AL44" s="41" t="e">
        <f>IF(#REF!=0,"",#REF!)</f>
        <v>#REF!</v>
      </c>
      <c r="AM44" s="41" t="e">
        <f>IF(#REF!=0,"",#REF!)</f>
        <v>#REF!</v>
      </c>
      <c r="AN44" s="41" t="e">
        <f>IF(#REF!=0,"",#REF!)</f>
        <v>#REF!</v>
      </c>
      <c r="AO44" s="41" t="e">
        <f>IF(#REF!=0,"",#REF!)</f>
        <v>#REF!</v>
      </c>
      <c r="AP44" s="42" t="e">
        <f t="shared" si="16"/>
        <v>#NUM!</v>
      </c>
      <c r="AQ44" s="42" t="e">
        <f t="shared" si="17"/>
        <v>#NUM!</v>
      </c>
      <c r="AR44" s="42" t="e">
        <f t="shared" si="18"/>
        <v>#NUM!</v>
      </c>
      <c r="AS44" s="42" t="e">
        <f t="shared" si="19"/>
        <v>#NUM!</v>
      </c>
      <c r="AT44" s="42" t="e">
        <f t="shared" si="20"/>
        <v>#NUM!</v>
      </c>
      <c r="AU44" s="42" t="e">
        <f t="shared" si="21"/>
        <v>#NUM!</v>
      </c>
      <c r="AV44" s="42" t="e">
        <f t="shared" si="22"/>
        <v>#NUM!</v>
      </c>
      <c r="AW44" s="42"/>
      <c r="AX44" s="41" t="e">
        <f t="shared" si="23"/>
        <v>#NUM!</v>
      </c>
      <c r="AY44" s="41" t="e">
        <f t="shared" si="24"/>
        <v>#NUM!</v>
      </c>
    </row>
    <row r="45" spans="1:51" s="26" customFormat="1" ht="14.25">
      <c r="A45" s="21">
        <v>40</v>
      </c>
      <c r="B45" s="22" t="s">
        <v>95</v>
      </c>
      <c r="C45" s="22" t="s">
        <v>96</v>
      </c>
      <c r="D45" s="30" t="s">
        <v>26</v>
      </c>
      <c r="E45" s="22">
        <v>4772</v>
      </c>
      <c r="F45" s="22">
        <v>1155</v>
      </c>
      <c r="G45" s="24"/>
      <c r="H45" s="25"/>
      <c r="I45" s="25"/>
      <c r="J45" s="25">
        <v>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>
        <f t="shared" si="13"/>
        <v>1</v>
      </c>
      <c r="V45" s="25">
        <f t="shared" si="25"/>
        <v>128</v>
      </c>
      <c r="W45" s="16">
        <f t="shared" si="14"/>
        <v>2</v>
      </c>
      <c r="X45" s="26" t="e">
        <f t="shared" si="15"/>
        <v>#NUM!</v>
      </c>
      <c r="Z45" s="41" t="e">
        <f>IF(#REF!=0,"",#REF!)</f>
        <v>#REF!</v>
      </c>
      <c r="AA45" s="41" t="e">
        <f>IF(#REF!=0,"",#REF!)</f>
        <v>#REF!</v>
      </c>
      <c r="AB45" s="41" t="e">
        <f>IF(#REF!=0,"",#REF!)</f>
        <v>#REF!</v>
      </c>
      <c r="AC45" s="41" t="e">
        <f>IF(#REF!=0,"",#REF!)</f>
        <v>#REF!</v>
      </c>
      <c r="AD45" s="41" t="e">
        <f>IF(#REF!=0,"",#REF!)</f>
        <v>#REF!</v>
      </c>
      <c r="AE45" s="41" t="e">
        <f>IF(#REF!=0,"",#REF!)</f>
        <v>#REF!</v>
      </c>
      <c r="AF45" s="41" t="e">
        <f>IF(#REF!=0,"",#REF!)</f>
        <v>#REF!</v>
      </c>
      <c r="AG45" s="41" t="e">
        <f>IF(#REF!=0,"",#REF!)</f>
        <v>#REF!</v>
      </c>
      <c r="AH45" s="41" t="e">
        <f>IF(#REF!=0,"",#REF!)</f>
        <v>#REF!</v>
      </c>
      <c r="AI45" s="41" t="e">
        <f>IF(#REF!=0,"",#REF!)</f>
        <v>#REF!</v>
      </c>
      <c r="AJ45" s="41" t="e">
        <f>IF(#REF!=0,"",#REF!)</f>
        <v>#REF!</v>
      </c>
      <c r="AK45" s="41" t="e">
        <f>IF(#REF!=0,"",#REF!)</f>
        <v>#REF!</v>
      </c>
      <c r="AL45" s="41" t="e">
        <f>IF(#REF!=0,"",#REF!)</f>
        <v>#REF!</v>
      </c>
      <c r="AM45" s="41" t="e">
        <f>IF(#REF!=0,"",#REF!)</f>
        <v>#REF!</v>
      </c>
      <c r="AN45" s="41" t="e">
        <f>IF(#REF!=0,"",#REF!)</f>
        <v>#REF!</v>
      </c>
      <c r="AO45" s="41" t="e">
        <f>IF(#REF!=0,"",#REF!)</f>
        <v>#REF!</v>
      </c>
      <c r="AP45" s="42" t="e">
        <f t="shared" si="16"/>
        <v>#NUM!</v>
      </c>
      <c r="AQ45" s="42" t="e">
        <f t="shared" si="17"/>
        <v>#NUM!</v>
      </c>
      <c r="AR45" s="42" t="e">
        <f t="shared" si="18"/>
        <v>#NUM!</v>
      </c>
      <c r="AS45" s="42" t="e">
        <f t="shared" si="19"/>
        <v>#NUM!</v>
      </c>
      <c r="AT45" s="42" t="e">
        <f t="shared" si="20"/>
        <v>#NUM!</v>
      </c>
      <c r="AU45" s="42" t="e">
        <f t="shared" si="21"/>
        <v>#NUM!</v>
      </c>
      <c r="AV45" s="42" t="e">
        <f t="shared" si="22"/>
        <v>#NUM!</v>
      </c>
      <c r="AW45" s="42"/>
      <c r="AX45" s="41" t="e">
        <f t="shared" si="23"/>
        <v>#NUM!</v>
      </c>
      <c r="AY45" s="41" t="e">
        <f t="shared" si="24"/>
        <v>#NUM!</v>
      </c>
    </row>
    <row r="46" spans="1:51" s="26" customFormat="1" ht="14.25">
      <c r="A46" s="21">
        <v>41</v>
      </c>
      <c r="B46" s="22" t="s">
        <v>135</v>
      </c>
      <c r="C46" s="22" t="s">
        <v>136</v>
      </c>
      <c r="D46" s="30" t="s">
        <v>29</v>
      </c>
      <c r="E46" s="22">
        <v>159483</v>
      </c>
      <c r="F46" s="22">
        <v>1078</v>
      </c>
      <c r="G46" s="24"/>
      <c r="H46" s="25"/>
      <c r="I46" s="25"/>
      <c r="J46" s="25"/>
      <c r="K46" s="25"/>
      <c r="L46" s="25">
        <v>2</v>
      </c>
      <c r="M46" s="25"/>
      <c r="N46" s="25"/>
      <c r="O46" s="25"/>
      <c r="P46" s="25"/>
      <c r="Q46" s="25"/>
      <c r="R46" s="25"/>
      <c r="S46" s="25"/>
      <c r="T46" s="25"/>
      <c r="U46" s="25">
        <f t="shared" si="13"/>
        <v>1</v>
      </c>
      <c r="V46" s="25">
        <f t="shared" si="25"/>
        <v>128</v>
      </c>
      <c r="W46" s="16">
        <f t="shared" si="14"/>
        <v>2</v>
      </c>
      <c r="X46" s="26" t="e">
        <f t="shared" si="15"/>
        <v>#NUM!</v>
      </c>
      <c r="Z46" s="41" t="e">
        <f>IF(#REF!=0,"",#REF!)</f>
        <v>#REF!</v>
      </c>
      <c r="AA46" s="41" t="e">
        <f>IF(#REF!=0,"",#REF!)</f>
        <v>#REF!</v>
      </c>
      <c r="AB46" s="41" t="e">
        <f>IF(#REF!=0,"",#REF!)</f>
        <v>#REF!</v>
      </c>
      <c r="AC46" s="41" t="e">
        <f>IF(#REF!=0,"",#REF!)</f>
        <v>#REF!</v>
      </c>
      <c r="AD46" s="41" t="e">
        <f>IF(#REF!=0,"",#REF!)</f>
        <v>#REF!</v>
      </c>
      <c r="AE46" s="41" t="e">
        <f>IF(#REF!=0,"",#REF!)</f>
        <v>#REF!</v>
      </c>
      <c r="AF46" s="41" t="e">
        <f>IF(#REF!=0,"",#REF!)</f>
        <v>#REF!</v>
      </c>
      <c r="AG46" s="41" t="e">
        <f>IF(#REF!=0,"",#REF!)</f>
        <v>#REF!</v>
      </c>
      <c r="AH46" s="41" t="e">
        <f>IF(#REF!=0,"",#REF!)</f>
        <v>#REF!</v>
      </c>
      <c r="AI46" s="41" t="e">
        <f>IF(#REF!=0,"",#REF!)</f>
        <v>#REF!</v>
      </c>
      <c r="AJ46" s="41" t="e">
        <f>IF(#REF!=0,"",#REF!)</f>
        <v>#REF!</v>
      </c>
      <c r="AK46" s="41" t="e">
        <f>IF(#REF!=0,"",#REF!)</f>
        <v>#REF!</v>
      </c>
      <c r="AL46" s="41" t="e">
        <f>IF(#REF!=0,"",#REF!)</f>
        <v>#REF!</v>
      </c>
      <c r="AM46" s="41" t="e">
        <f>IF(#REF!=0,"",#REF!)</f>
        <v>#REF!</v>
      </c>
      <c r="AN46" s="41" t="e">
        <f>IF(#REF!=0,"",#REF!)</f>
        <v>#REF!</v>
      </c>
      <c r="AO46" s="41" t="e">
        <f>IF(#REF!=0,"",#REF!)</f>
        <v>#REF!</v>
      </c>
      <c r="AP46" s="42">
        <f t="shared" si="16"/>
        <v>2</v>
      </c>
      <c r="AQ46" s="42" t="e">
        <f t="shared" si="17"/>
        <v>#NUM!</v>
      </c>
      <c r="AR46" s="42" t="e">
        <f t="shared" si="18"/>
        <v>#NUM!</v>
      </c>
      <c r="AS46" s="42" t="e">
        <f t="shared" si="19"/>
        <v>#NUM!</v>
      </c>
      <c r="AT46" s="42" t="e">
        <f t="shared" si="20"/>
        <v>#NUM!</v>
      </c>
      <c r="AU46" s="42" t="e">
        <f t="shared" si="21"/>
        <v>#NUM!</v>
      </c>
      <c r="AV46" s="42" t="e">
        <f t="shared" si="22"/>
        <v>#NUM!</v>
      </c>
      <c r="AW46" s="42"/>
      <c r="AX46" s="41" t="e">
        <f t="shared" si="23"/>
        <v>#NUM!</v>
      </c>
      <c r="AY46" s="41" t="e">
        <f t="shared" si="24"/>
        <v>#NUM!</v>
      </c>
    </row>
    <row r="47" spans="1:51" s="26" customFormat="1" ht="14.25">
      <c r="A47" s="21">
        <v>42</v>
      </c>
      <c r="B47" s="27" t="s">
        <v>44</v>
      </c>
      <c r="C47" s="27" t="s">
        <v>45</v>
      </c>
      <c r="D47" s="27" t="s">
        <v>32</v>
      </c>
      <c r="E47" s="28">
        <v>587</v>
      </c>
      <c r="F47" s="21">
        <v>1059</v>
      </c>
      <c r="G47" s="29"/>
      <c r="H47" s="25"/>
      <c r="I47" s="25">
        <v>3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>
        <f t="shared" si="13"/>
        <v>1</v>
      </c>
      <c r="V47" s="25">
        <f t="shared" si="25"/>
        <v>129</v>
      </c>
      <c r="W47" s="16">
        <f t="shared" si="14"/>
        <v>3</v>
      </c>
      <c r="X47" s="26" t="e">
        <f t="shared" si="15"/>
        <v>#NUM!</v>
      </c>
      <c r="Z47" s="41" t="e">
        <f>IF(#REF!=0,"",#REF!)</f>
        <v>#REF!</v>
      </c>
      <c r="AA47" s="41" t="e">
        <f>IF(#REF!=0,"",#REF!)</f>
        <v>#REF!</v>
      </c>
      <c r="AB47" s="41" t="e">
        <f>IF(#REF!=0,"",#REF!)</f>
        <v>#REF!</v>
      </c>
      <c r="AC47" s="41" t="e">
        <f>IF(#REF!=0,"",#REF!)</f>
        <v>#REF!</v>
      </c>
      <c r="AD47" s="41" t="e">
        <f>IF(#REF!=0,"",#REF!)</f>
        <v>#REF!</v>
      </c>
      <c r="AE47" s="41" t="e">
        <f>IF(#REF!=0,"",#REF!)</f>
        <v>#REF!</v>
      </c>
      <c r="AF47" s="41" t="e">
        <f>IF(#REF!=0,"",#REF!)</f>
        <v>#REF!</v>
      </c>
      <c r="AG47" s="41" t="e">
        <f>IF(#REF!=0,"",#REF!)</f>
        <v>#REF!</v>
      </c>
      <c r="AH47" s="41" t="e">
        <f>IF(#REF!=0,"",#REF!)</f>
        <v>#REF!</v>
      </c>
      <c r="AI47" s="41" t="e">
        <f>IF(#REF!=0,"",#REF!)</f>
        <v>#REF!</v>
      </c>
      <c r="AJ47" s="41" t="e">
        <f>IF(#REF!=0,"",#REF!)</f>
        <v>#REF!</v>
      </c>
      <c r="AK47" s="41" t="e">
        <f>IF(#REF!=0,"",#REF!)</f>
        <v>#REF!</v>
      </c>
      <c r="AL47" s="41" t="e">
        <f>IF(#REF!=0,"",#REF!)</f>
        <v>#REF!</v>
      </c>
      <c r="AM47" s="41" t="e">
        <f>IF(#REF!=0,"",#REF!)</f>
        <v>#REF!</v>
      </c>
      <c r="AN47" s="41" t="e">
        <f>IF(#REF!=0,"",#REF!)</f>
        <v>#REF!</v>
      </c>
      <c r="AO47" s="41" t="e">
        <f>IF(#REF!=0,"",#REF!)</f>
        <v>#REF!</v>
      </c>
      <c r="AP47" s="42" t="e">
        <f t="shared" si="16"/>
        <v>#NUM!</v>
      </c>
      <c r="AQ47" s="42" t="e">
        <f t="shared" si="17"/>
        <v>#NUM!</v>
      </c>
      <c r="AR47" s="42" t="e">
        <f t="shared" si="18"/>
        <v>#NUM!</v>
      </c>
      <c r="AS47" s="42" t="e">
        <f t="shared" si="19"/>
        <v>#NUM!</v>
      </c>
      <c r="AT47" s="42" t="e">
        <f t="shared" si="20"/>
        <v>#NUM!</v>
      </c>
      <c r="AU47" s="42" t="e">
        <f t="shared" si="21"/>
        <v>#NUM!</v>
      </c>
      <c r="AV47" s="42" t="e">
        <f t="shared" si="22"/>
        <v>#NUM!</v>
      </c>
      <c r="AW47" s="42"/>
      <c r="AX47" s="41" t="e">
        <f t="shared" si="23"/>
        <v>#NUM!</v>
      </c>
      <c r="AY47" s="41" t="e">
        <f t="shared" si="24"/>
        <v>#NUM!</v>
      </c>
    </row>
    <row r="48" spans="1:51" s="26" customFormat="1" ht="14.25">
      <c r="A48" s="21">
        <v>43</v>
      </c>
      <c r="B48" s="22" t="s">
        <v>62</v>
      </c>
      <c r="C48" s="22" t="s">
        <v>63</v>
      </c>
      <c r="D48" s="22" t="s">
        <v>26</v>
      </c>
      <c r="E48" s="23">
        <v>4537</v>
      </c>
      <c r="F48" s="22">
        <v>1155</v>
      </c>
      <c r="G48" s="24"/>
      <c r="H48" s="25"/>
      <c r="I48" s="25"/>
      <c r="J48" s="25">
        <v>3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f t="shared" si="13"/>
        <v>1</v>
      </c>
      <c r="V48" s="25">
        <f t="shared" si="25"/>
        <v>129</v>
      </c>
      <c r="W48" s="16">
        <f t="shared" si="14"/>
        <v>3</v>
      </c>
      <c r="X48" s="26" t="e">
        <f t="shared" si="15"/>
        <v>#NUM!</v>
      </c>
      <c r="Z48" s="41" t="e">
        <f>IF(#REF!=0,"",#REF!)</f>
        <v>#REF!</v>
      </c>
      <c r="AA48" s="41" t="e">
        <f>IF(#REF!=0,"",#REF!)</f>
        <v>#REF!</v>
      </c>
      <c r="AB48" s="41" t="e">
        <f>IF(#REF!=0,"",#REF!)</f>
        <v>#REF!</v>
      </c>
      <c r="AC48" s="41" t="e">
        <f>IF(#REF!=0,"",#REF!)</f>
        <v>#REF!</v>
      </c>
      <c r="AD48" s="41" t="e">
        <f>IF(#REF!=0,"",#REF!)</f>
        <v>#REF!</v>
      </c>
      <c r="AE48" s="41" t="e">
        <f>IF(#REF!=0,"",#REF!)</f>
        <v>#REF!</v>
      </c>
      <c r="AF48" s="41" t="e">
        <f>IF(#REF!=0,"",#REF!)</f>
        <v>#REF!</v>
      </c>
      <c r="AG48" s="41" t="e">
        <f>IF(#REF!=0,"",#REF!)</f>
        <v>#REF!</v>
      </c>
      <c r="AH48" s="41" t="e">
        <f>IF(#REF!=0,"",#REF!)</f>
        <v>#REF!</v>
      </c>
      <c r="AI48" s="41" t="e">
        <f>IF(#REF!=0,"",#REF!)</f>
        <v>#REF!</v>
      </c>
      <c r="AJ48" s="41" t="e">
        <f>IF(#REF!=0,"",#REF!)</f>
        <v>#REF!</v>
      </c>
      <c r="AK48" s="41" t="e">
        <f>IF(#REF!=0,"",#REF!)</f>
        <v>#REF!</v>
      </c>
      <c r="AL48" s="41" t="e">
        <f>IF(#REF!=0,"",#REF!)</f>
        <v>#REF!</v>
      </c>
      <c r="AM48" s="41" t="e">
        <f>IF(#REF!=0,"",#REF!)</f>
        <v>#REF!</v>
      </c>
      <c r="AN48" s="41" t="e">
        <f>IF(#REF!=0,"",#REF!)</f>
        <v>#REF!</v>
      </c>
      <c r="AO48" s="41" t="e">
        <f>IF(#REF!=0,"",#REF!)</f>
        <v>#REF!</v>
      </c>
      <c r="AP48" s="42" t="e">
        <f t="shared" si="16"/>
        <v>#NUM!</v>
      </c>
      <c r="AQ48" s="42" t="e">
        <f t="shared" si="17"/>
        <v>#NUM!</v>
      </c>
      <c r="AR48" s="42" t="e">
        <f t="shared" si="18"/>
        <v>#NUM!</v>
      </c>
      <c r="AS48" s="42" t="e">
        <f t="shared" si="19"/>
        <v>#NUM!</v>
      </c>
      <c r="AT48" s="42" t="e">
        <f t="shared" si="20"/>
        <v>#NUM!</v>
      </c>
      <c r="AU48" s="42" t="e">
        <f t="shared" si="21"/>
        <v>#NUM!</v>
      </c>
      <c r="AV48" s="42" t="e">
        <f t="shared" si="22"/>
        <v>#NUM!</v>
      </c>
      <c r="AW48" s="42"/>
      <c r="AX48" s="41" t="e">
        <f t="shared" si="23"/>
        <v>#NUM!</v>
      </c>
      <c r="AY48" s="41" t="e">
        <f t="shared" si="24"/>
        <v>#NUM!</v>
      </c>
    </row>
    <row r="49" spans="1:51" s="26" customFormat="1" ht="14.25">
      <c r="A49" s="21">
        <v>44</v>
      </c>
      <c r="B49" s="27" t="s">
        <v>54</v>
      </c>
      <c r="C49" s="27" t="s">
        <v>55</v>
      </c>
      <c r="D49" s="27" t="s">
        <v>32</v>
      </c>
      <c r="E49" s="28">
        <v>600</v>
      </c>
      <c r="F49" s="27">
        <v>1059</v>
      </c>
      <c r="G49" s="24"/>
      <c r="H49" s="25"/>
      <c r="I49" s="25">
        <v>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>
        <f t="shared" si="13"/>
        <v>1</v>
      </c>
      <c r="V49" s="25">
        <f t="shared" si="25"/>
        <v>130</v>
      </c>
      <c r="W49" s="16">
        <f t="shared" si="14"/>
        <v>4</v>
      </c>
      <c r="X49" s="26" t="e">
        <f t="shared" si="15"/>
        <v>#NUM!</v>
      </c>
      <c r="Z49" s="41" t="e">
        <f>IF(#REF!=0,"",#REF!)</f>
        <v>#REF!</v>
      </c>
      <c r="AA49" s="41" t="e">
        <f>IF(#REF!=0,"",#REF!)</f>
        <v>#REF!</v>
      </c>
      <c r="AB49" s="41" t="e">
        <f>IF(#REF!=0,"",#REF!)</f>
        <v>#REF!</v>
      </c>
      <c r="AC49" s="41" t="e">
        <f>IF(#REF!=0,"",#REF!)</f>
        <v>#REF!</v>
      </c>
      <c r="AD49" s="41" t="e">
        <f>IF(#REF!=0,"",#REF!)</f>
        <v>#REF!</v>
      </c>
      <c r="AE49" s="41" t="e">
        <f>IF(#REF!=0,"",#REF!)</f>
        <v>#REF!</v>
      </c>
      <c r="AF49" s="41" t="e">
        <f>IF(#REF!=0,"",#REF!)</f>
        <v>#REF!</v>
      </c>
      <c r="AG49" s="41" t="e">
        <f>IF(#REF!=0,"",#REF!)</f>
        <v>#REF!</v>
      </c>
      <c r="AH49" s="41" t="e">
        <f>IF(#REF!=0,"",#REF!)</f>
        <v>#REF!</v>
      </c>
      <c r="AI49" s="41" t="e">
        <f>IF(#REF!=0,"",#REF!)</f>
        <v>#REF!</v>
      </c>
      <c r="AJ49" s="41" t="e">
        <f>IF(#REF!=0,"",#REF!)</f>
        <v>#REF!</v>
      </c>
      <c r="AK49" s="41" t="e">
        <f>IF(#REF!=0,"",#REF!)</f>
        <v>#REF!</v>
      </c>
      <c r="AL49" s="41" t="e">
        <f>IF(#REF!=0,"",#REF!)</f>
        <v>#REF!</v>
      </c>
      <c r="AM49" s="41" t="e">
        <f>IF(#REF!=0,"",#REF!)</f>
        <v>#REF!</v>
      </c>
      <c r="AN49" s="41" t="e">
        <f>IF(#REF!=0,"",#REF!)</f>
        <v>#REF!</v>
      </c>
      <c r="AO49" s="41" t="e">
        <f>IF(#REF!=0,"",#REF!)</f>
        <v>#REF!</v>
      </c>
      <c r="AP49" s="42" t="e">
        <f t="shared" si="16"/>
        <v>#NUM!</v>
      </c>
      <c r="AQ49" s="42" t="e">
        <f t="shared" si="17"/>
        <v>#NUM!</v>
      </c>
      <c r="AR49" s="42" t="e">
        <f t="shared" si="18"/>
        <v>#NUM!</v>
      </c>
      <c r="AS49" s="42" t="e">
        <f t="shared" si="19"/>
        <v>#NUM!</v>
      </c>
      <c r="AT49" s="42" t="e">
        <f t="shared" si="20"/>
        <v>#NUM!</v>
      </c>
      <c r="AU49" s="42" t="e">
        <f t="shared" si="21"/>
        <v>#NUM!</v>
      </c>
      <c r="AV49" s="42" t="e">
        <f t="shared" si="22"/>
        <v>#NUM!</v>
      </c>
      <c r="AW49" s="42"/>
      <c r="AX49" s="41" t="e">
        <f t="shared" si="23"/>
        <v>#NUM!</v>
      </c>
      <c r="AY49" s="41" t="e">
        <f t="shared" si="24"/>
        <v>#NUM!</v>
      </c>
    </row>
    <row r="50" spans="1:51" s="26" customFormat="1" ht="14.25">
      <c r="A50" s="21">
        <v>45</v>
      </c>
      <c r="B50" s="21" t="s">
        <v>122</v>
      </c>
      <c r="C50" s="21" t="s">
        <v>232</v>
      </c>
      <c r="D50" s="27" t="s">
        <v>213</v>
      </c>
      <c r="E50" s="21">
        <v>133454</v>
      </c>
      <c r="F50" s="21">
        <v>1175</v>
      </c>
      <c r="G50" s="29"/>
      <c r="H50" s="25"/>
      <c r="I50" s="25">
        <v>15</v>
      </c>
      <c r="J50" s="25"/>
      <c r="K50" s="25">
        <v>20</v>
      </c>
      <c r="L50" s="25"/>
      <c r="M50" s="25"/>
      <c r="N50" s="25"/>
      <c r="O50" s="25"/>
      <c r="P50" s="25"/>
      <c r="Q50" s="25"/>
      <c r="R50" s="25">
        <v>11</v>
      </c>
      <c r="S50" s="25"/>
      <c r="T50" s="25"/>
      <c r="U50" s="25">
        <f t="shared" si="13"/>
        <v>3</v>
      </c>
      <c r="V50" s="25">
        <f t="shared" si="25"/>
        <v>130</v>
      </c>
      <c r="W50" s="16">
        <f t="shared" si="14"/>
        <v>11</v>
      </c>
      <c r="X50" s="26">
        <f t="shared" si="15"/>
        <v>15</v>
      </c>
      <c r="Z50" s="41" t="e">
        <f>IF(#REF!=0,"",#REF!)</f>
        <v>#REF!</v>
      </c>
      <c r="AA50" s="41" t="e">
        <f>IF(#REF!=0,"",#REF!)</f>
        <v>#REF!</v>
      </c>
      <c r="AB50" s="41" t="e">
        <f>IF(#REF!=0,"",#REF!)</f>
        <v>#REF!</v>
      </c>
      <c r="AC50" s="41" t="e">
        <f>IF(#REF!=0,"",#REF!)</f>
        <v>#REF!</v>
      </c>
      <c r="AD50" s="41" t="e">
        <f>IF(#REF!=0,"",#REF!)</f>
        <v>#REF!</v>
      </c>
      <c r="AE50" s="41" t="e">
        <f>IF(#REF!=0,"",#REF!)</f>
        <v>#REF!</v>
      </c>
      <c r="AF50" s="41" t="e">
        <f>IF(#REF!=0,"",#REF!)</f>
        <v>#REF!</v>
      </c>
      <c r="AG50" s="41" t="e">
        <f>IF(#REF!=0,"",#REF!)</f>
        <v>#REF!</v>
      </c>
      <c r="AH50" s="41" t="e">
        <f>IF(#REF!=0,"",#REF!)</f>
        <v>#REF!</v>
      </c>
      <c r="AI50" s="41" t="e">
        <f>IF(#REF!=0,"",#REF!)</f>
        <v>#REF!</v>
      </c>
      <c r="AJ50" s="41" t="e">
        <f>IF(#REF!=0,"",#REF!)</f>
        <v>#REF!</v>
      </c>
      <c r="AK50" s="41" t="e">
        <f>IF(#REF!=0,"",#REF!)</f>
        <v>#REF!</v>
      </c>
      <c r="AL50" s="41" t="e">
        <f>IF(#REF!=0,"",#REF!)</f>
        <v>#REF!</v>
      </c>
      <c r="AM50" s="41" t="e">
        <f>IF(#REF!=0,"",#REF!)</f>
        <v>#REF!</v>
      </c>
      <c r="AN50" s="41" t="e">
        <f>IF(#REF!=0,"",#REF!)</f>
        <v>#REF!</v>
      </c>
      <c r="AO50" s="41" t="e">
        <f>IF(#REF!=0,"",#REF!)</f>
        <v>#REF!</v>
      </c>
      <c r="AP50" s="42" t="e">
        <f t="shared" si="16"/>
        <v>#NUM!</v>
      </c>
      <c r="AQ50" s="42" t="e">
        <f t="shared" si="17"/>
        <v>#NUM!</v>
      </c>
      <c r="AR50" s="42" t="e">
        <f t="shared" si="18"/>
        <v>#NUM!</v>
      </c>
      <c r="AS50" s="42" t="e">
        <f t="shared" si="19"/>
        <v>#NUM!</v>
      </c>
      <c r="AT50" s="42" t="e">
        <f t="shared" si="20"/>
        <v>#NUM!</v>
      </c>
      <c r="AU50" s="42" t="e">
        <f t="shared" si="21"/>
        <v>#NUM!</v>
      </c>
      <c r="AV50" s="42" t="e">
        <f t="shared" si="22"/>
        <v>#NUM!</v>
      </c>
      <c r="AW50" s="42"/>
      <c r="AX50" s="41" t="e">
        <f t="shared" si="23"/>
        <v>#NUM!</v>
      </c>
      <c r="AY50" s="41" t="e">
        <f t="shared" si="24"/>
        <v>#NUM!</v>
      </c>
    </row>
    <row r="51" spans="1:51" s="26" customFormat="1" ht="14.25">
      <c r="A51" s="21">
        <v>46</v>
      </c>
      <c r="B51" s="21" t="s">
        <v>64</v>
      </c>
      <c r="C51" s="27" t="s">
        <v>65</v>
      </c>
      <c r="D51" s="27" t="s">
        <v>32</v>
      </c>
      <c r="E51" s="28">
        <v>950</v>
      </c>
      <c r="F51" s="27">
        <v>1059</v>
      </c>
      <c r="G51" s="29"/>
      <c r="H51" s="25"/>
      <c r="I51" s="25">
        <v>5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>
        <f t="shared" si="13"/>
        <v>1</v>
      </c>
      <c r="V51" s="25">
        <f t="shared" si="25"/>
        <v>131</v>
      </c>
      <c r="W51" s="16">
        <f t="shared" si="14"/>
        <v>5</v>
      </c>
      <c r="X51" s="26" t="e">
        <f t="shared" si="15"/>
        <v>#NUM!</v>
      </c>
      <c r="Z51" s="41" t="e">
        <f>IF(#REF!=0,"",#REF!)</f>
        <v>#REF!</v>
      </c>
      <c r="AA51" s="41" t="e">
        <f>IF(#REF!=0,"",#REF!)</f>
        <v>#REF!</v>
      </c>
      <c r="AB51" s="41" t="e">
        <f>IF(#REF!=0,"",#REF!)</f>
        <v>#REF!</v>
      </c>
      <c r="AC51" s="41" t="e">
        <f>IF(#REF!=0,"",#REF!)</f>
        <v>#REF!</v>
      </c>
      <c r="AD51" s="41" t="e">
        <f>IF(#REF!=0,"",#REF!)</f>
        <v>#REF!</v>
      </c>
      <c r="AE51" s="41" t="e">
        <f>IF(#REF!=0,"",#REF!)</f>
        <v>#REF!</v>
      </c>
      <c r="AF51" s="41" t="e">
        <f>IF(#REF!=0,"",#REF!)</f>
        <v>#REF!</v>
      </c>
      <c r="AG51" s="41" t="e">
        <f>IF(#REF!=0,"",#REF!)</f>
        <v>#REF!</v>
      </c>
      <c r="AH51" s="41" t="e">
        <f>IF(#REF!=0,"",#REF!)</f>
        <v>#REF!</v>
      </c>
      <c r="AI51" s="41" t="e">
        <f>IF(#REF!=0,"",#REF!)</f>
        <v>#REF!</v>
      </c>
      <c r="AJ51" s="41" t="e">
        <f>IF(#REF!=0,"",#REF!)</f>
        <v>#REF!</v>
      </c>
      <c r="AK51" s="41" t="e">
        <f>IF(#REF!=0,"",#REF!)</f>
        <v>#REF!</v>
      </c>
      <c r="AL51" s="41" t="e">
        <f>IF(#REF!=0,"",#REF!)</f>
        <v>#REF!</v>
      </c>
      <c r="AM51" s="41" t="e">
        <f>IF(#REF!=0,"",#REF!)</f>
        <v>#REF!</v>
      </c>
      <c r="AN51" s="41" t="e">
        <f>IF(#REF!=0,"",#REF!)</f>
        <v>#REF!</v>
      </c>
      <c r="AO51" s="41" t="e">
        <f>IF(#REF!=0,"",#REF!)</f>
        <v>#REF!</v>
      </c>
      <c r="AP51" s="42" t="e">
        <f t="shared" si="16"/>
        <v>#NUM!</v>
      </c>
      <c r="AQ51" s="42" t="e">
        <f t="shared" si="17"/>
        <v>#NUM!</v>
      </c>
      <c r="AR51" s="42" t="e">
        <f t="shared" si="18"/>
        <v>#NUM!</v>
      </c>
      <c r="AS51" s="42" t="e">
        <f t="shared" si="19"/>
        <v>#NUM!</v>
      </c>
      <c r="AT51" s="42" t="e">
        <f t="shared" si="20"/>
        <v>#NUM!</v>
      </c>
      <c r="AU51" s="42" t="e">
        <f t="shared" si="21"/>
        <v>#NUM!</v>
      </c>
      <c r="AV51" s="42" t="e">
        <f t="shared" si="22"/>
        <v>#NUM!</v>
      </c>
      <c r="AW51" s="42"/>
      <c r="AX51" s="41" t="e">
        <f t="shared" si="23"/>
        <v>#NUM!</v>
      </c>
      <c r="AY51" s="41" t="e">
        <f t="shared" si="24"/>
        <v>#NUM!</v>
      </c>
    </row>
    <row r="52" spans="1:51" s="26" customFormat="1" ht="14.25">
      <c r="A52" s="21">
        <v>47</v>
      </c>
      <c r="B52" s="22" t="s">
        <v>56</v>
      </c>
      <c r="C52" s="22" t="s">
        <v>57</v>
      </c>
      <c r="D52" s="22" t="s">
        <v>26</v>
      </c>
      <c r="E52" s="28">
        <v>4283</v>
      </c>
      <c r="F52" s="22">
        <v>1155</v>
      </c>
      <c r="G52" s="29"/>
      <c r="H52" s="25"/>
      <c r="I52" s="25"/>
      <c r="J52" s="25">
        <v>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>
        <f t="shared" si="13"/>
        <v>1</v>
      </c>
      <c r="V52" s="25">
        <f t="shared" si="25"/>
        <v>131</v>
      </c>
      <c r="W52" s="16">
        <f t="shared" si="14"/>
        <v>5</v>
      </c>
      <c r="X52" s="26" t="e">
        <f t="shared" si="15"/>
        <v>#NUM!</v>
      </c>
      <c r="Z52" s="41" t="e">
        <f>IF(#REF!=0,"",#REF!)</f>
        <v>#REF!</v>
      </c>
      <c r="AA52" s="41" t="e">
        <f>IF(#REF!=0,"",#REF!)</f>
        <v>#REF!</v>
      </c>
      <c r="AB52" s="41" t="e">
        <f>IF(#REF!=0,"",#REF!)</f>
        <v>#REF!</v>
      </c>
      <c r="AC52" s="41" t="e">
        <f>IF(#REF!=0,"",#REF!)</f>
        <v>#REF!</v>
      </c>
      <c r="AD52" s="41" t="e">
        <f>IF(#REF!=0,"",#REF!)</f>
        <v>#REF!</v>
      </c>
      <c r="AE52" s="41" t="e">
        <f>IF(#REF!=0,"",#REF!)</f>
        <v>#REF!</v>
      </c>
      <c r="AF52" s="41" t="e">
        <f>IF(#REF!=0,"",#REF!)</f>
        <v>#REF!</v>
      </c>
      <c r="AG52" s="41" t="e">
        <f>IF(#REF!=0,"",#REF!)</f>
        <v>#REF!</v>
      </c>
      <c r="AH52" s="41" t="e">
        <f>IF(#REF!=0,"",#REF!)</f>
        <v>#REF!</v>
      </c>
      <c r="AI52" s="41" t="e">
        <f>IF(#REF!=0,"",#REF!)</f>
        <v>#REF!</v>
      </c>
      <c r="AJ52" s="41" t="e">
        <f>IF(#REF!=0,"",#REF!)</f>
        <v>#REF!</v>
      </c>
      <c r="AK52" s="41" t="e">
        <f>IF(#REF!=0,"",#REF!)</f>
        <v>#REF!</v>
      </c>
      <c r="AL52" s="41" t="e">
        <f>IF(#REF!=0,"",#REF!)</f>
        <v>#REF!</v>
      </c>
      <c r="AM52" s="41" t="e">
        <f>IF(#REF!=0,"",#REF!)</f>
        <v>#REF!</v>
      </c>
      <c r="AN52" s="41" t="e">
        <f>IF(#REF!=0,"",#REF!)</f>
        <v>#REF!</v>
      </c>
      <c r="AO52" s="41" t="e">
        <f>IF(#REF!=0,"",#REF!)</f>
        <v>#REF!</v>
      </c>
      <c r="AP52" s="42" t="e">
        <f t="shared" si="16"/>
        <v>#NUM!</v>
      </c>
      <c r="AQ52" s="42" t="e">
        <f t="shared" si="17"/>
        <v>#NUM!</v>
      </c>
      <c r="AR52" s="42" t="e">
        <f t="shared" si="18"/>
        <v>#NUM!</v>
      </c>
      <c r="AS52" s="42" t="e">
        <f t="shared" si="19"/>
        <v>#NUM!</v>
      </c>
      <c r="AT52" s="42" t="e">
        <f t="shared" si="20"/>
        <v>#NUM!</v>
      </c>
      <c r="AU52" s="42" t="e">
        <f t="shared" si="21"/>
        <v>#NUM!</v>
      </c>
      <c r="AV52" s="42" t="e">
        <f t="shared" si="22"/>
        <v>#NUM!</v>
      </c>
      <c r="AW52" s="42"/>
      <c r="AX52" s="41" t="e">
        <f t="shared" si="23"/>
        <v>#NUM!</v>
      </c>
      <c r="AY52" s="41" t="e">
        <f t="shared" si="24"/>
        <v>#NUM!</v>
      </c>
    </row>
    <row r="53" spans="1:51" s="26" customFormat="1" ht="14.25">
      <c r="A53" s="21">
        <v>48</v>
      </c>
      <c r="B53" s="27" t="s">
        <v>158</v>
      </c>
      <c r="C53" s="27" t="s">
        <v>159</v>
      </c>
      <c r="D53" s="27" t="s">
        <v>180</v>
      </c>
      <c r="E53" s="28">
        <v>14220</v>
      </c>
      <c r="F53" s="27">
        <v>1086</v>
      </c>
      <c r="G53" s="24"/>
      <c r="H53" s="25"/>
      <c r="I53" s="25"/>
      <c r="J53" s="25"/>
      <c r="K53" s="25"/>
      <c r="L53" s="25"/>
      <c r="M53" s="25"/>
      <c r="N53" s="25"/>
      <c r="O53" s="25"/>
      <c r="P53" s="25">
        <v>15</v>
      </c>
      <c r="Q53" s="25">
        <v>11</v>
      </c>
      <c r="R53" s="25"/>
      <c r="S53" s="25"/>
      <c r="T53" s="25"/>
      <c r="U53" s="25">
        <f t="shared" si="13"/>
        <v>2</v>
      </c>
      <c r="V53" s="25">
        <f t="shared" si="25"/>
        <v>131</v>
      </c>
      <c r="W53" s="16">
        <f t="shared" si="14"/>
        <v>11</v>
      </c>
      <c r="X53" s="26">
        <f t="shared" si="15"/>
        <v>15</v>
      </c>
      <c r="Z53" s="41" t="e">
        <f>IF(#REF!=0,"",#REF!)</f>
        <v>#REF!</v>
      </c>
      <c r="AA53" s="41" t="e">
        <f>IF(#REF!=0,"",#REF!)</f>
        <v>#REF!</v>
      </c>
      <c r="AB53" s="41" t="e">
        <f>IF(#REF!=0,"",#REF!)</f>
        <v>#REF!</v>
      </c>
      <c r="AC53" s="41" t="e">
        <f>IF(#REF!=0,"",#REF!)</f>
        <v>#REF!</v>
      </c>
      <c r="AD53" s="41" t="e">
        <f>IF(#REF!=0,"",#REF!)</f>
        <v>#REF!</v>
      </c>
      <c r="AE53" s="41" t="e">
        <f>IF(#REF!=0,"",#REF!)</f>
        <v>#REF!</v>
      </c>
      <c r="AF53" s="41" t="e">
        <f>IF(#REF!=0,"",#REF!)</f>
        <v>#REF!</v>
      </c>
      <c r="AG53" s="41" t="e">
        <f>IF(#REF!=0,"",#REF!)</f>
        <v>#REF!</v>
      </c>
      <c r="AH53" s="41" t="e">
        <f>IF(#REF!=0,"",#REF!)</f>
        <v>#REF!</v>
      </c>
      <c r="AI53" s="41" t="e">
        <f>IF(#REF!=0,"",#REF!)</f>
        <v>#REF!</v>
      </c>
      <c r="AJ53" s="41" t="e">
        <f>IF(#REF!=0,"",#REF!)</f>
        <v>#REF!</v>
      </c>
      <c r="AK53" s="41" t="e">
        <f>IF(#REF!=0,"",#REF!)</f>
        <v>#REF!</v>
      </c>
      <c r="AL53" s="41" t="e">
        <f>IF(#REF!=0,"",#REF!)</f>
        <v>#REF!</v>
      </c>
      <c r="AM53" s="41" t="e">
        <f>IF(#REF!=0,"",#REF!)</f>
        <v>#REF!</v>
      </c>
      <c r="AN53" s="41" t="e">
        <f>IF(#REF!=0,"",#REF!)</f>
        <v>#REF!</v>
      </c>
      <c r="AO53" s="41" t="e">
        <f>IF(#REF!=0,"",#REF!)</f>
        <v>#REF!</v>
      </c>
      <c r="AP53" s="42" t="e">
        <f t="shared" si="16"/>
        <v>#NUM!</v>
      </c>
      <c r="AQ53" s="42" t="e">
        <f t="shared" si="17"/>
        <v>#NUM!</v>
      </c>
      <c r="AR53" s="42" t="e">
        <f t="shared" si="18"/>
        <v>#NUM!</v>
      </c>
      <c r="AS53" s="42" t="e">
        <f t="shared" si="19"/>
        <v>#NUM!</v>
      </c>
      <c r="AT53" s="42" t="e">
        <f t="shared" si="20"/>
        <v>#NUM!</v>
      </c>
      <c r="AU53" s="42" t="e">
        <f t="shared" si="21"/>
        <v>#NUM!</v>
      </c>
      <c r="AV53" s="42" t="e">
        <f t="shared" si="22"/>
        <v>#NUM!</v>
      </c>
      <c r="AW53" s="42"/>
      <c r="AX53" s="41" t="e">
        <f t="shared" si="23"/>
        <v>#NUM!</v>
      </c>
      <c r="AY53" s="41" t="e">
        <f t="shared" si="24"/>
        <v>#NUM!</v>
      </c>
    </row>
    <row r="54" spans="1:51" s="26" customFormat="1" ht="14.25">
      <c r="A54" s="21">
        <v>49</v>
      </c>
      <c r="B54" s="21" t="s">
        <v>64</v>
      </c>
      <c r="C54" s="21" t="s">
        <v>108</v>
      </c>
      <c r="D54" s="27" t="s">
        <v>29</v>
      </c>
      <c r="E54" s="21">
        <v>133454</v>
      </c>
      <c r="F54" s="21">
        <v>1078</v>
      </c>
      <c r="G54" s="29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>
        <v>6</v>
      </c>
      <c r="T54" s="25"/>
      <c r="U54" s="25">
        <f t="shared" si="13"/>
        <v>1</v>
      </c>
      <c r="V54" s="25">
        <f t="shared" si="25"/>
        <v>132</v>
      </c>
      <c r="W54" s="16">
        <f t="shared" si="14"/>
        <v>6</v>
      </c>
      <c r="X54" s="26" t="e">
        <f t="shared" si="15"/>
        <v>#NUM!</v>
      </c>
      <c r="Z54" s="41" t="e">
        <f>IF(#REF!=0,"",#REF!)</f>
        <v>#REF!</v>
      </c>
      <c r="AA54" s="41" t="e">
        <f>IF(#REF!=0,"",#REF!)</f>
        <v>#REF!</v>
      </c>
      <c r="AB54" s="41" t="e">
        <f>IF(#REF!=0,"",#REF!)</f>
        <v>#REF!</v>
      </c>
      <c r="AC54" s="41" t="e">
        <f>IF(#REF!=0,"",#REF!)</f>
        <v>#REF!</v>
      </c>
      <c r="AD54" s="41" t="e">
        <f>IF(#REF!=0,"",#REF!)</f>
        <v>#REF!</v>
      </c>
      <c r="AE54" s="41" t="e">
        <f>IF(#REF!=0,"",#REF!)</f>
        <v>#REF!</v>
      </c>
      <c r="AF54" s="41" t="e">
        <f>IF(#REF!=0,"",#REF!)</f>
        <v>#REF!</v>
      </c>
      <c r="AG54" s="41" t="e">
        <f>IF(#REF!=0,"",#REF!)</f>
        <v>#REF!</v>
      </c>
      <c r="AH54" s="41" t="e">
        <f>IF(#REF!=0,"",#REF!)</f>
        <v>#REF!</v>
      </c>
      <c r="AI54" s="41" t="e">
        <f>IF(#REF!=0,"",#REF!)</f>
        <v>#REF!</v>
      </c>
      <c r="AJ54" s="41" t="e">
        <f>IF(#REF!=0,"",#REF!)</f>
        <v>#REF!</v>
      </c>
      <c r="AK54" s="41" t="e">
        <f>IF(#REF!=0,"",#REF!)</f>
        <v>#REF!</v>
      </c>
      <c r="AL54" s="41" t="e">
        <f>IF(#REF!=0,"",#REF!)</f>
        <v>#REF!</v>
      </c>
      <c r="AM54" s="41" t="e">
        <f>IF(#REF!=0,"",#REF!)</f>
        <v>#REF!</v>
      </c>
      <c r="AN54" s="41" t="e">
        <f>IF(#REF!=0,"",#REF!)</f>
        <v>#REF!</v>
      </c>
      <c r="AO54" s="41" t="e">
        <f>IF(#REF!=0,"",#REF!)</f>
        <v>#REF!</v>
      </c>
      <c r="AP54" s="42" t="e">
        <f t="shared" si="16"/>
        <v>#NUM!</v>
      </c>
      <c r="AQ54" s="42" t="e">
        <f t="shared" si="17"/>
        <v>#NUM!</v>
      </c>
      <c r="AR54" s="42" t="e">
        <f t="shared" si="18"/>
        <v>#NUM!</v>
      </c>
      <c r="AS54" s="42" t="e">
        <f t="shared" si="19"/>
        <v>#NUM!</v>
      </c>
      <c r="AT54" s="42" t="e">
        <f t="shared" si="20"/>
        <v>#NUM!</v>
      </c>
      <c r="AU54" s="42" t="e">
        <f t="shared" si="21"/>
        <v>#NUM!</v>
      </c>
      <c r="AV54" s="42" t="e">
        <f t="shared" si="22"/>
        <v>#NUM!</v>
      </c>
      <c r="AW54" s="42"/>
      <c r="AX54" s="41" t="e">
        <f t="shared" si="23"/>
        <v>#NUM!</v>
      </c>
      <c r="AY54" s="41" t="e">
        <f t="shared" si="24"/>
        <v>#NUM!</v>
      </c>
    </row>
    <row r="55" spans="1:51" s="26" customFormat="1" ht="14.25">
      <c r="A55" s="21">
        <v>50</v>
      </c>
      <c r="B55" s="27" t="s">
        <v>164</v>
      </c>
      <c r="C55" s="27" t="s">
        <v>154</v>
      </c>
      <c r="D55" s="27" t="s">
        <v>32</v>
      </c>
      <c r="E55" s="28">
        <v>732</v>
      </c>
      <c r="F55" s="27">
        <v>1059</v>
      </c>
      <c r="G55" s="29"/>
      <c r="H55" s="25"/>
      <c r="I55" s="25"/>
      <c r="J55" s="25"/>
      <c r="K55" s="25"/>
      <c r="L55" s="25"/>
      <c r="M55" s="25"/>
      <c r="N55" s="25">
        <v>6</v>
      </c>
      <c r="O55" s="25"/>
      <c r="P55" s="25"/>
      <c r="Q55" s="25"/>
      <c r="R55" s="25"/>
      <c r="S55" s="25"/>
      <c r="T55" s="25"/>
      <c r="U55" s="25">
        <f t="shared" si="13"/>
        <v>1</v>
      </c>
      <c r="V55" s="25">
        <f t="shared" si="25"/>
        <v>132</v>
      </c>
      <c r="W55" s="16">
        <f t="shared" si="14"/>
        <v>6</v>
      </c>
      <c r="X55" s="26" t="e">
        <f t="shared" si="15"/>
        <v>#NUM!</v>
      </c>
      <c r="Z55" s="41" t="e">
        <f>IF(#REF!=0,"",#REF!)</f>
        <v>#REF!</v>
      </c>
      <c r="AA55" s="41" t="e">
        <f>IF(#REF!=0,"",#REF!)</f>
        <v>#REF!</v>
      </c>
      <c r="AB55" s="41" t="e">
        <f>IF(#REF!=0,"",#REF!)</f>
        <v>#REF!</v>
      </c>
      <c r="AC55" s="41" t="e">
        <f>IF(#REF!=0,"",#REF!)</f>
        <v>#REF!</v>
      </c>
      <c r="AD55" s="41" t="e">
        <f>IF(#REF!=0,"",#REF!)</f>
        <v>#REF!</v>
      </c>
      <c r="AE55" s="41" t="e">
        <f>IF(#REF!=0,"",#REF!)</f>
        <v>#REF!</v>
      </c>
      <c r="AF55" s="41" t="e">
        <f>IF(#REF!=0,"",#REF!)</f>
        <v>#REF!</v>
      </c>
      <c r="AG55" s="41" t="e">
        <f>IF(#REF!=0,"",#REF!)</f>
        <v>#REF!</v>
      </c>
      <c r="AH55" s="41" t="e">
        <f>IF(#REF!=0,"",#REF!)</f>
        <v>#REF!</v>
      </c>
      <c r="AI55" s="41" t="e">
        <f>IF(#REF!=0,"",#REF!)</f>
        <v>#REF!</v>
      </c>
      <c r="AJ55" s="41" t="e">
        <f>IF(#REF!=0,"",#REF!)</f>
        <v>#REF!</v>
      </c>
      <c r="AK55" s="41" t="e">
        <f>IF(#REF!=0,"",#REF!)</f>
        <v>#REF!</v>
      </c>
      <c r="AL55" s="41" t="e">
        <f>IF(#REF!=0,"",#REF!)</f>
        <v>#REF!</v>
      </c>
      <c r="AM55" s="41" t="e">
        <f>IF(#REF!=0,"",#REF!)</f>
        <v>#REF!</v>
      </c>
      <c r="AN55" s="41" t="e">
        <f>IF(#REF!=0,"",#REF!)</f>
        <v>#REF!</v>
      </c>
      <c r="AO55" s="41" t="e">
        <f>IF(#REF!=0,"",#REF!)</f>
        <v>#REF!</v>
      </c>
      <c r="AP55" s="42">
        <f t="shared" si="16"/>
        <v>6</v>
      </c>
      <c r="AQ55" s="42" t="e">
        <f t="shared" si="17"/>
        <v>#NUM!</v>
      </c>
      <c r="AR55" s="42" t="e">
        <f t="shared" si="18"/>
        <v>#NUM!</v>
      </c>
      <c r="AS55" s="42" t="e">
        <f t="shared" si="19"/>
        <v>#NUM!</v>
      </c>
      <c r="AT55" s="42" t="e">
        <f t="shared" si="20"/>
        <v>#NUM!</v>
      </c>
      <c r="AU55" s="42" t="e">
        <f t="shared" si="21"/>
        <v>#NUM!</v>
      </c>
      <c r="AV55" s="42" t="e">
        <f t="shared" si="22"/>
        <v>#NUM!</v>
      </c>
      <c r="AW55" s="42"/>
      <c r="AX55" s="41" t="e">
        <f t="shared" si="23"/>
        <v>#NUM!</v>
      </c>
      <c r="AY55" s="41" t="e">
        <f t="shared" si="24"/>
        <v>#NUM!</v>
      </c>
    </row>
    <row r="56" spans="1:51" s="26" customFormat="1" ht="14.25">
      <c r="A56" s="21">
        <v>51</v>
      </c>
      <c r="B56" s="21" t="s">
        <v>64</v>
      </c>
      <c r="C56" s="21" t="s">
        <v>108</v>
      </c>
      <c r="D56" s="27" t="s">
        <v>160</v>
      </c>
      <c r="E56" s="21">
        <v>133454</v>
      </c>
      <c r="F56" s="21">
        <v>1101</v>
      </c>
      <c r="G56" s="29"/>
      <c r="H56" s="25"/>
      <c r="I56" s="25"/>
      <c r="J56" s="25"/>
      <c r="K56" s="25"/>
      <c r="L56" s="25"/>
      <c r="M56" s="25"/>
      <c r="N56" s="25"/>
      <c r="O56" s="25">
        <v>8</v>
      </c>
      <c r="P56" s="25"/>
      <c r="Q56" s="25"/>
      <c r="R56" s="25"/>
      <c r="S56" s="25"/>
      <c r="T56" s="25"/>
      <c r="U56" s="25">
        <f t="shared" si="13"/>
        <v>1</v>
      </c>
      <c r="V56" s="25">
        <f t="shared" si="25"/>
        <v>134</v>
      </c>
      <c r="W56" s="16">
        <f t="shared" si="14"/>
        <v>8</v>
      </c>
      <c r="X56" s="26" t="e">
        <f t="shared" si="15"/>
        <v>#NUM!</v>
      </c>
      <c r="Z56" s="41" t="e">
        <f>IF(#REF!=0,"",#REF!)</f>
        <v>#REF!</v>
      </c>
      <c r="AA56" s="41" t="e">
        <f>IF(#REF!=0,"",#REF!)</f>
        <v>#REF!</v>
      </c>
      <c r="AB56" s="41" t="e">
        <f>IF(#REF!=0,"",#REF!)</f>
        <v>#REF!</v>
      </c>
      <c r="AC56" s="41" t="e">
        <f>IF(#REF!=0,"",#REF!)</f>
        <v>#REF!</v>
      </c>
      <c r="AD56" s="41" t="e">
        <f>IF(#REF!=0,"",#REF!)</f>
        <v>#REF!</v>
      </c>
      <c r="AE56" s="41" t="e">
        <f>IF(#REF!=0,"",#REF!)</f>
        <v>#REF!</v>
      </c>
      <c r="AF56" s="41" t="e">
        <f>IF(#REF!=0,"",#REF!)</f>
        <v>#REF!</v>
      </c>
      <c r="AG56" s="41" t="e">
        <f>IF(#REF!=0,"",#REF!)</f>
        <v>#REF!</v>
      </c>
      <c r="AH56" s="41" t="e">
        <f>IF(#REF!=0,"",#REF!)</f>
        <v>#REF!</v>
      </c>
      <c r="AI56" s="41" t="e">
        <f>IF(#REF!=0,"",#REF!)</f>
        <v>#REF!</v>
      </c>
      <c r="AJ56" s="41" t="e">
        <f>IF(#REF!=0,"",#REF!)</f>
        <v>#REF!</v>
      </c>
      <c r="AK56" s="41" t="e">
        <f>IF(#REF!=0,"",#REF!)</f>
        <v>#REF!</v>
      </c>
      <c r="AL56" s="41" t="e">
        <f>IF(#REF!=0,"",#REF!)</f>
        <v>#REF!</v>
      </c>
      <c r="AM56" s="41" t="e">
        <f>IF(#REF!=0,"",#REF!)</f>
        <v>#REF!</v>
      </c>
      <c r="AN56" s="41" t="e">
        <f>IF(#REF!=0,"",#REF!)</f>
        <v>#REF!</v>
      </c>
      <c r="AO56" s="41" t="e">
        <f>IF(#REF!=0,"",#REF!)</f>
        <v>#REF!</v>
      </c>
      <c r="AP56" s="42">
        <f t="shared" si="16"/>
        <v>8</v>
      </c>
      <c r="AQ56" s="42" t="e">
        <f t="shared" si="17"/>
        <v>#NUM!</v>
      </c>
      <c r="AR56" s="42" t="e">
        <f t="shared" si="18"/>
        <v>#NUM!</v>
      </c>
      <c r="AS56" s="42" t="e">
        <f t="shared" si="19"/>
        <v>#NUM!</v>
      </c>
      <c r="AT56" s="42" t="e">
        <f t="shared" si="20"/>
        <v>#NUM!</v>
      </c>
      <c r="AU56" s="42" t="e">
        <f t="shared" si="21"/>
        <v>#NUM!</v>
      </c>
      <c r="AV56" s="42" t="e">
        <f t="shared" si="22"/>
        <v>#NUM!</v>
      </c>
      <c r="AW56" s="42"/>
      <c r="AX56" s="41" t="e">
        <f t="shared" si="23"/>
        <v>#NUM!</v>
      </c>
      <c r="AY56" s="41" t="e">
        <f t="shared" si="24"/>
        <v>#NUM!</v>
      </c>
    </row>
    <row r="57" spans="1:51" s="26" customFormat="1" ht="14.25">
      <c r="A57" s="21">
        <v>52</v>
      </c>
      <c r="B57" s="27" t="s">
        <v>129</v>
      </c>
      <c r="C57" s="27" t="s">
        <v>214</v>
      </c>
      <c r="D57" s="22" t="s">
        <v>215</v>
      </c>
      <c r="E57" s="28">
        <v>27541</v>
      </c>
      <c r="F57" s="27">
        <v>1386</v>
      </c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>
        <v>8</v>
      </c>
      <c r="T57" s="25"/>
      <c r="U57" s="25">
        <f t="shared" si="13"/>
        <v>1</v>
      </c>
      <c r="V57" s="25">
        <f t="shared" si="25"/>
        <v>134</v>
      </c>
      <c r="W57" s="16">
        <f t="shared" si="14"/>
        <v>8</v>
      </c>
      <c r="X57" s="26" t="e">
        <f t="shared" si="15"/>
        <v>#NUM!</v>
      </c>
      <c r="Z57" s="41" t="e">
        <f>IF(#REF!=0,"",#REF!)</f>
        <v>#REF!</v>
      </c>
      <c r="AA57" s="41" t="e">
        <f>IF(#REF!=0,"",#REF!)</f>
        <v>#REF!</v>
      </c>
      <c r="AB57" s="41" t="e">
        <f>IF(#REF!=0,"",#REF!)</f>
        <v>#REF!</v>
      </c>
      <c r="AC57" s="41" t="e">
        <f>IF(#REF!=0,"",#REF!)</f>
        <v>#REF!</v>
      </c>
      <c r="AD57" s="41" t="e">
        <f>IF(#REF!=0,"",#REF!)</f>
        <v>#REF!</v>
      </c>
      <c r="AE57" s="41" t="e">
        <f>IF(#REF!=0,"",#REF!)</f>
        <v>#REF!</v>
      </c>
      <c r="AF57" s="41" t="e">
        <f>IF(#REF!=0,"",#REF!)</f>
        <v>#REF!</v>
      </c>
      <c r="AG57" s="41" t="e">
        <f>IF(#REF!=0,"",#REF!)</f>
        <v>#REF!</v>
      </c>
      <c r="AH57" s="41" t="e">
        <f>IF(#REF!=0,"",#REF!)</f>
        <v>#REF!</v>
      </c>
      <c r="AI57" s="41" t="e">
        <f>IF(#REF!=0,"",#REF!)</f>
        <v>#REF!</v>
      </c>
      <c r="AJ57" s="41" t="e">
        <f>IF(#REF!=0,"",#REF!)</f>
        <v>#REF!</v>
      </c>
      <c r="AK57" s="41" t="e">
        <f>IF(#REF!=0,"",#REF!)</f>
        <v>#REF!</v>
      </c>
      <c r="AL57" s="41" t="e">
        <f>IF(#REF!=0,"",#REF!)</f>
        <v>#REF!</v>
      </c>
      <c r="AM57" s="41" t="e">
        <f>IF(#REF!=0,"",#REF!)</f>
        <v>#REF!</v>
      </c>
      <c r="AN57" s="41" t="e">
        <f>IF(#REF!=0,"",#REF!)</f>
        <v>#REF!</v>
      </c>
      <c r="AO57" s="41" t="e">
        <f>IF(#REF!=0,"",#REF!)</f>
        <v>#REF!</v>
      </c>
      <c r="AP57" s="42" t="e">
        <f t="shared" si="16"/>
        <v>#NUM!</v>
      </c>
      <c r="AQ57" s="42" t="e">
        <f t="shared" si="17"/>
        <v>#NUM!</v>
      </c>
      <c r="AR57" s="42" t="e">
        <f t="shared" si="18"/>
        <v>#NUM!</v>
      </c>
      <c r="AS57" s="42" t="e">
        <f t="shared" si="19"/>
        <v>#NUM!</v>
      </c>
      <c r="AT57" s="42" t="e">
        <f t="shared" si="20"/>
        <v>#NUM!</v>
      </c>
      <c r="AU57" s="42" t="e">
        <f t="shared" si="21"/>
        <v>#NUM!</v>
      </c>
      <c r="AV57" s="42" t="e">
        <f t="shared" si="22"/>
        <v>#NUM!</v>
      </c>
      <c r="AW57" s="42"/>
      <c r="AX57" s="41" t="e">
        <f t="shared" si="23"/>
        <v>#NUM!</v>
      </c>
      <c r="AY57" s="41" t="e">
        <f t="shared" si="24"/>
        <v>#NUM!</v>
      </c>
    </row>
    <row r="58" spans="1:51" s="26" customFormat="1" ht="14.25">
      <c r="A58" s="21">
        <v>53</v>
      </c>
      <c r="B58" s="22" t="s">
        <v>216</v>
      </c>
      <c r="C58" s="22" t="s">
        <v>230</v>
      </c>
      <c r="D58" s="22" t="s">
        <v>29</v>
      </c>
      <c r="E58" s="23">
        <v>160549</v>
      </c>
      <c r="F58" s="22">
        <v>1078</v>
      </c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8</v>
      </c>
      <c r="S58" s="25"/>
      <c r="T58" s="25"/>
      <c r="U58" s="25">
        <f t="shared" si="13"/>
        <v>1</v>
      </c>
      <c r="V58" s="25">
        <f t="shared" si="25"/>
        <v>134</v>
      </c>
      <c r="W58" s="16">
        <f t="shared" si="14"/>
        <v>8</v>
      </c>
      <c r="X58" s="26" t="e">
        <f t="shared" si="15"/>
        <v>#NUM!</v>
      </c>
      <c r="Z58" s="41" t="e">
        <f>IF(#REF!=0,"",#REF!)</f>
        <v>#REF!</v>
      </c>
      <c r="AA58" s="41" t="e">
        <f>IF(#REF!=0,"",#REF!)</f>
        <v>#REF!</v>
      </c>
      <c r="AB58" s="41" t="e">
        <f>IF(#REF!=0,"",#REF!)</f>
        <v>#REF!</v>
      </c>
      <c r="AC58" s="41" t="e">
        <f>IF(#REF!=0,"",#REF!)</f>
        <v>#REF!</v>
      </c>
      <c r="AD58" s="41" t="e">
        <f>IF(#REF!=0,"",#REF!)</f>
        <v>#REF!</v>
      </c>
      <c r="AE58" s="41" t="e">
        <f>IF(#REF!=0,"",#REF!)</f>
        <v>#REF!</v>
      </c>
      <c r="AF58" s="41" t="e">
        <f>IF(#REF!=0,"",#REF!)</f>
        <v>#REF!</v>
      </c>
      <c r="AG58" s="41" t="e">
        <f>IF(#REF!=0,"",#REF!)</f>
        <v>#REF!</v>
      </c>
      <c r="AH58" s="41" t="e">
        <f>IF(#REF!=0,"",#REF!)</f>
        <v>#REF!</v>
      </c>
      <c r="AI58" s="41" t="e">
        <f>IF(#REF!=0,"",#REF!)</f>
        <v>#REF!</v>
      </c>
      <c r="AJ58" s="41" t="e">
        <f>IF(#REF!=0,"",#REF!)</f>
        <v>#REF!</v>
      </c>
      <c r="AK58" s="41" t="e">
        <f>IF(#REF!=0,"",#REF!)</f>
        <v>#REF!</v>
      </c>
      <c r="AL58" s="41" t="e">
        <f>IF(#REF!=0,"",#REF!)</f>
        <v>#REF!</v>
      </c>
      <c r="AM58" s="41" t="e">
        <f>IF(#REF!=0,"",#REF!)</f>
        <v>#REF!</v>
      </c>
      <c r="AN58" s="41" t="e">
        <f>IF(#REF!=0,"",#REF!)</f>
        <v>#REF!</v>
      </c>
      <c r="AO58" s="41" t="e">
        <f>IF(#REF!=0,"",#REF!)</f>
        <v>#REF!</v>
      </c>
      <c r="AP58" s="42" t="e">
        <f t="shared" si="16"/>
        <v>#NUM!</v>
      </c>
      <c r="AQ58" s="42" t="e">
        <f t="shared" si="17"/>
        <v>#NUM!</v>
      </c>
      <c r="AR58" s="42" t="e">
        <f t="shared" si="18"/>
        <v>#NUM!</v>
      </c>
      <c r="AS58" s="42" t="e">
        <f t="shared" si="19"/>
        <v>#NUM!</v>
      </c>
      <c r="AT58" s="42" t="e">
        <f t="shared" si="20"/>
        <v>#NUM!</v>
      </c>
      <c r="AU58" s="42" t="e">
        <f t="shared" si="21"/>
        <v>#NUM!</v>
      </c>
      <c r="AV58" s="42" t="e">
        <f t="shared" si="22"/>
        <v>#NUM!</v>
      </c>
      <c r="AW58" s="42"/>
      <c r="AX58" s="41" t="e">
        <f t="shared" si="23"/>
        <v>#NUM!</v>
      </c>
      <c r="AY58" s="41" t="e">
        <f t="shared" si="24"/>
        <v>#NUM!</v>
      </c>
    </row>
    <row r="59" spans="1:51" s="26" customFormat="1" ht="14.25">
      <c r="A59" s="21">
        <v>54</v>
      </c>
      <c r="B59" s="22" t="s">
        <v>44</v>
      </c>
      <c r="C59" s="22" t="s">
        <v>58</v>
      </c>
      <c r="D59" s="22" t="s">
        <v>32</v>
      </c>
      <c r="E59" s="23">
        <v>752</v>
      </c>
      <c r="F59" s="22">
        <v>1059</v>
      </c>
      <c r="G59" s="29"/>
      <c r="H59" s="25"/>
      <c r="I59" s="25">
        <v>9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>
        <f t="shared" si="13"/>
        <v>1</v>
      </c>
      <c r="V59" s="25">
        <f t="shared" si="25"/>
        <v>135</v>
      </c>
      <c r="W59" s="16">
        <f t="shared" si="14"/>
        <v>9</v>
      </c>
      <c r="X59" s="26" t="e">
        <f t="shared" si="15"/>
        <v>#NUM!</v>
      </c>
      <c r="Z59" s="41" t="e">
        <f>IF(#REF!=0,"",#REF!)</f>
        <v>#REF!</v>
      </c>
      <c r="AA59" s="41" t="e">
        <f>IF(#REF!=0,"",#REF!)</f>
        <v>#REF!</v>
      </c>
      <c r="AB59" s="41" t="e">
        <f>IF(#REF!=0,"",#REF!)</f>
        <v>#REF!</v>
      </c>
      <c r="AC59" s="41" t="e">
        <f>IF(#REF!=0,"",#REF!)</f>
        <v>#REF!</v>
      </c>
      <c r="AD59" s="41" t="e">
        <f>IF(#REF!=0,"",#REF!)</f>
        <v>#REF!</v>
      </c>
      <c r="AE59" s="41" t="e">
        <f>IF(#REF!=0,"",#REF!)</f>
        <v>#REF!</v>
      </c>
      <c r="AF59" s="41" t="e">
        <f>IF(#REF!=0,"",#REF!)</f>
        <v>#REF!</v>
      </c>
      <c r="AG59" s="41" t="e">
        <f>IF(#REF!=0,"",#REF!)</f>
        <v>#REF!</v>
      </c>
      <c r="AH59" s="41" t="e">
        <f>IF(#REF!=0,"",#REF!)</f>
        <v>#REF!</v>
      </c>
      <c r="AI59" s="41" t="e">
        <f>IF(#REF!=0,"",#REF!)</f>
        <v>#REF!</v>
      </c>
      <c r="AJ59" s="41" t="e">
        <f>IF(#REF!=0,"",#REF!)</f>
        <v>#REF!</v>
      </c>
      <c r="AK59" s="41" t="e">
        <f>IF(#REF!=0,"",#REF!)</f>
        <v>#REF!</v>
      </c>
      <c r="AL59" s="41" t="e">
        <f>IF(#REF!=0,"",#REF!)</f>
        <v>#REF!</v>
      </c>
      <c r="AM59" s="41" t="e">
        <f>IF(#REF!=0,"",#REF!)</f>
        <v>#REF!</v>
      </c>
      <c r="AN59" s="41" t="e">
        <f>IF(#REF!=0,"",#REF!)</f>
        <v>#REF!</v>
      </c>
      <c r="AO59" s="41" t="e">
        <f>IF(#REF!=0,"",#REF!)</f>
        <v>#REF!</v>
      </c>
      <c r="AP59" s="42" t="e">
        <f t="shared" si="16"/>
        <v>#NUM!</v>
      </c>
      <c r="AQ59" s="42" t="e">
        <f t="shared" si="17"/>
        <v>#NUM!</v>
      </c>
      <c r="AR59" s="42" t="e">
        <f t="shared" si="18"/>
        <v>#NUM!</v>
      </c>
      <c r="AS59" s="42" t="e">
        <f t="shared" si="19"/>
        <v>#NUM!</v>
      </c>
      <c r="AT59" s="42" t="e">
        <f t="shared" si="20"/>
        <v>#NUM!</v>
      </c>
      <c r="AU59" s="42" t="e">
        <f t="shared" si="21"/>
        <v>#NUM!</v>
      </c>
      <c r="AV59" s="42" t="e">
        <f t="shared" si="22"/>
        <v>#NUM!</v>
      </c>
      <c r="AW59" s="42"/>
      <c r="AX59" s="41" t="e">
        <f t="shared" si="23"/>
        <v>#NUM!</v>
      </c>
      <c r="AY59" s="41" t="e">
        <f t="shared" si="24"/>
        <v>#NUM!</v>
      </c>
    </row>
    <row r="60" spans="1:51" s="26" customFormat="1" ht="14.25">
      <c r="A60" s="21">
        <v>55</v>
      </c>
      <c r="B60" s="21" t="s">
        <v>64</v>
      </c>
      <c r="C60" s="21" t="s">
        <v>108</v>
      </c>
      <c r="D60" s="27" t="s">
        <v>91</v>
      </c>
      <c r="E60" s="21">
        <v>20552</v>
      </c>
      <c r="F60" s="21">
        <v>1116</v>
      </c>
      <c r="G60" s="29"/>
      <c r="H60" s="25"/>
      <c r="I60" s="25"/>
      <c r="J60" s="25"/>
      <c r="K60" s="25">
        <v>19</v>
      </c>
      <c r="L60" s="25"/>
      <c r="M60" s="25"/>
      <c r="N60" s="25"/>
      <c r="O60" s="25"/>
      <c r="P60" s="25">
        <v>11</v>
      </c>
      <c r="Q60" s="25"/>
      <c r="R60" s="25"/>
      <c r="S60" s="25"/>
      <c r="T60" s="25"/>
      <c r="U60" s="25">
        <f t="shared" si="13"/>
        <v>2</v>
      </c>
      <c r="V60" s="25">
        <f t="shared" si="25"/>
        <v>135</v>
      </c>
      <c r="W60" s="16">
        <f t="shared" si="14"/>
        <v>11</v>
      </c>
      <c r="X60" s="26">
        <f t="shared" si="15"/>
        <v>19</v>
      </c>
      <c r="Z60" s="41" t="e">
        <f>IF(#REF!=0,"",#REF!)</f>
        <v>#REF!</v>
      </c>
      <c r="AA60" s="41" t="e">
        <f>IF(#REF!=0,"",#REF!)</f>
        <v>#REF!</v>
      </c>
      <c r="AB60" s="41" t="e">
        <f>IF(#REF!=0,"",#REF!)</f>
        <v>#REF!</v>
      </c>
      <c r="AC60" s="41" t="e">
        <f>IF(#REF!=0,"",#REF!)</f>
        <v>#REF!</v>
      </c>
      <c r="AD60" s="41" t="e">
        <f>IF(#REF!=0,"",#REF!)</f>
        <v>#REF!</v>
      </c>
      <c r="AE60" s="41" t="e">
        <f>IF(#REF!=0,"",#REF!)</f>
        <v>#REF!</v>
      </c>
      <c r="AF60" s="41" t="e">
        <f>IF(#REF!=0,"",#REF!)</f>
        <v>#REF!</v>
      </c>
      <c r="AG60" s="41" t="e">
        <f>IF(#REF!=0,"",#REF!)</f>
        <v>#REF!</v>
      </c>
      <c r="AH60" s="41" t="e">
        <f>IF(#REF!=0,"",#REF!)</f>
        <v>#REF!</v>
      </c>
      <c r="AI60" s="41" t="e">
        <f>IF(#REF!=0,"",#REF!)</f>
        <v>#REF!</v>
      </c>
      <c r="AJ60" s="41" t="e">
        <f>IF(#REF!=0,"",#REF!)</f>
        <v>#REF!</v>
      </c>
      <c r="AK60" s="41" t="e">
        <f>IF(#REF!=0,"",#REF!)</f>
        <v>#REF!</v>
      </c>
      <c r="AL60" s="41" t="e">
        <f>IF(#REF!=0,"",#REF!)</f>
        <v>#REF!</v>
      </c>
      <c r="AM60" s="41" t="e">
        <f>IF(#REF!=0,"",#REF!)</f>
        <v>#REF!</v>
      </c>
      <c r="AN60" s="41" t="e">
        <f>IF(#REF!=0,"",#REF!)</f>
        <v>#REF!</v>
      </c>
      <c r="AO60" s="41" t="e">
        <f>IF(#REF!=0,"",#REF!)</f>
        <v>#REF!</v>
      </c>
      <c r="AP60" s="42" t="e">
        <f t="shared" si="16"/>
        <v>#NUM!</v>
      </c>
      <c r="AQ60" s="42" t="e">
        <f t="shared" si="17"/>
        <v>#NUM!</v>
      </c>
      <c r="AR60" s="42" t="e">
        <f t="shared" si="18"/>
        <v>#NUM!</v>
      </c>
      <c r="AS60" s="42" t="e">
        <f t="shared" si="19"/>
        <v>#NUM!</v>
      </c>
      <c r="AT60" s="42" t="e">
        <f t="shared" si="20"/>
        <v>#NUM!</v>
      </c>
      <c r="AU60" s="42" t="e">
        <f t="shared" si="21"/>
        <v>#NUM!</v>
      </c>
      <c r="AV60" s="42" t="e">
        <f t="shared" si="22"/>
        <v>#NUM!</v>
      </c>
      <c r="AW60" s="42"/>
      <c r="AX60" s="41" t="e">
        <f t="shared" si="23"/>
        <v>#NUM!</v>
      </c>
      <c r="AY60" s="41" t="e">
        <f t="shared" si="24"/>
        <v>#NUM!</v>
      </c>
    </row>
    <row r="61" spans="1:51" s="26" customFormat="1" ht="14.25">
      <c r="A61" s="21">
        <v>56</v>
      </c>
      <c r="B61" s="27" t="s">
        <v>187</v>
      </c>
      <c r="C61" s="27" t="s">
        <v>188</v>
      </c>
      <c r="D61" s="22" t="s">
        <v>186</v>
      </c>
      <c r="E61" s="28">
        <v>20052</v>
      </c>
      <c r="F61" s="27">
        <v>1290</v>
      </c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>
        <v>10</v>
      </c>
      <c r="R61" s="25"/>
      <c r="S61" s="25"/>
      <c r="T61" s="25"/>
      <c r="U61" s="25">
        <f t="shared" si="13"/>
        <v>1</v>
      </c>
      <c r="V61" s="25">
        <f t="shared" si="25"/>
        <v>136</v>
      </c>
      <c r="W61" s="16">
        <f t="shared" si="14"/>
        <v>10</v>
      </c>
      <c r="X61" s="26" t="e">
        <f t="shared" si="15"/>
        <v>#NUM!</v>
      </c>
      <c r="Z61" s="41" t="e">
        <f>IF(#REF!=0,"",#REF!)</f>
        <v>#REF!</v>
      </c>
      <c r="AA61" s="41" t="e">
        <f>IF(#REF!=0,"",#REF!)</f>
        <v>#REF!</v>
      </c>
      <c r="AB61" s="41" t="e">
        <f>IF(#REF!=0,"",#REF!)</f>
        <v>#REF!</v>
      </c>
      <c r="AC61" s="41" t="e">
        <f>IF(#REF!=0,"",#REF!)</f>
        <v>#REF!</v>
      </c>
      <c r="AD61" s="41" t="e">
        <f>IF(#REF!=0,"",#REF!)</f>
        <v>#REF!</v>
      </c>
      <c r="AE61" s="41" t="e">
        <f>IF(#REF!=0,"",#REF!)</f>
        <v>#REF!</v>
      </c>
      <c r="AF61" s="41" t="e">
        <f>IF(#REF!=0,"",#REF!)</f>
        <v>#REF!</v>
      </c>
      <c r="AG61" s="41" t="e">
        <f>IF(#REF!=0,"",#REF!)</f>
        <v>#REF!</v>
      </c>
      <c r="AH61" s="41" t="e">
        <f>IF(#REF!=0,"",#REF!)</f>
        <v>#REF!</v>
      </c>
      <c r="AI61" s="41" t="e">
        <f>IF(#REF!=0,"",#REF!)</f>
        <v>#REF!</v>
      </c>
      <c r="AJ61" s="41" t="e">
        <f>IF(#REF!=0,"",#REF!)</f>
        <v>#REF!</v>
      </c>
      <c r="AK61" s="41" t="e">
        <f>IF(#REF!=0,"",#REF!)</f>
        <v>#REF!</v>
      </c>
      <c r="AL61" s="41" t="e">
        <f>IF(#REF!=0,"",#REF!)</f>
        <v>#REF!</v>
      </c>
      <c r="AM61" s="41" t="e">
        <f>IF(#REF!=0,"",#REF!)</f>
        <v>#REF!</v>
      </c>
      <c r="AN61" s="41" t="e">
        <f>IF(#REF!=0,"",#REF!)</f>
        <v>#REF!</v>
      </c>
      <c r="AO61" s="41" t="e">
        <f>IF(#REF!=0,"",#REF!)</f>
        <v>#REF!</v>
      </c>
      <c r="AP61" s="42" t="e">
        <f t="shared" si="16"/>
        <v>#NUM!</v>
      </c>
      <c r="AQ61" s="42" t="e">
        <f t="shared" si="17"/>
        <v>#NUM!</v>
      </c>
      <c r="AR61" s="42" t="e">
        <f t="shared" si="18"/>
        <v>#NUM!</v>
      </c>
      <c r="AS61" s="42" t="e">
        <f t="shared" si="19"/>
        <v>#NUM!</v>
      </c>
      <c r="AT61" s="42" t="e">
        <f t="shared" si="20"/>
        <v>#NUM!</v>
      </c>
      <c r="AU61" s="42" t="e">
        <f t="shared" si="21"/>
        <v>#NUM!</v>
      </c>
      <c r="AV61" s="42" t="e">
        <f t="shared" si="22"/>
        <v>#NUM!</v>
      </c>
      <c r="AW61" s="42"/>
      <c r="AX61" s="41" t="e">
        <f t="shared" si="23"/>
        <v>#NUM!</v>
      </c>
      <c r="AY61" s="41" t="e">
        <f t="shared" si="24"/>
        <v>#NUM!</v>
      </c>
    </row>
    <row r="62" spans="1:51" s="26" customFormat="1" ht="14.25">
      <c r="A62" s="21">
        <v>57</v>
      </c>
      <c r="B62" s="22" t="s">
        <v>138</v>
      </c>
      <c r="C62" s="22" t="s">
        <v>139</v>
      </c>
      <c r="D62" s="22" t="s">
        <v>29</v>
      </c>
      <c r="E62" s="23">
        <v>27006</v>
      </c>
      <c r="F62" s="22">
        <v>1078</v>
      </c>
      <c r="G62" s="24"/>
      <c r="H62" s="25"/>
      <c r="I62" s="25"/>
      <c r="J62" s="25"/>
      <c r="K62" s="25"/>
      <c r="L62" s="25">
        <v>10</v>
      </c>
      <c r="M62" s="25"/>
      <c r="N62" s="25"/>
      <c r="O62" s="25"/>
      <c r="P62" s="25"/>
      <c r="Q62" s="25"/>
      <c r="R62" s="25"/>
      <c r="S62" s="25"/>
      <c r="T62" s="25"/>
      <c r="U62" s="25">
        <f t="shared" si="13"/>
        <v>1</v>
      </c>
      <c r="V62" s="25">
        <f t="shared" si="25"/>
        <v>136</v>
      </c>
      <c r="W62" s="16">
        <f t="shared" si="14"/>
        <v>10</v>
      </c>
      <c r="X62" s="26" t="e">
        <f t="shared" si="15"/>
        <v>#NUM!</v>
      </c>
      <c r="Z62" s="41" t="e">
        <f>IF(#REF!=0,"",#REF!)</f>
        <v>#REF!</v>
      </c>
      <c r="AA62" s="41" t="e">
        <f>IF(#REF!=0,"",#REF!)</f>
        <v>#REF!</v>
      </c>
      <c r="AB62" s="41" t="e">
        <f>IF(#REF!=0,"",#REF!)</f>
        <v>#REF!</v>
      </c>
      <c r="AC62" s="41" t="e">
        <f>IF(#REF!=0,"",#REF!)</f>
        <v>#REF!</v>
      </c>
      <c r="AD62" s="41" t="e">
        <f>IF(#REF!=0,"",#REF!)</f>
        <v>#REF!</v>
      </c>
      <c r="AE62" s="41" t="e">
        <f>IF(#REF!=0,"",#REF!)</f>
        <v>#REF!</v>
      </c>
      <c r="AF62" s="41" t="e">
        <f>IF(#REF!=0,"",#REF!)</f>
        <v>#REF!</v>
      </c>
      <c r="AG62" s="41" t="e">
        <f>IF(#REF!=0,"",#REF!)</f>
        <v>#REF!</v>
      </c>
      <c r="AH62" s="41" t="e">
        <f>IF(#REF!=0,"",#REF!)</f>
        <v>#REF!</v>
      </c>
      <c r="AI62" s="41" t="e">
        <f>IF(#REF!=0,"",#REF!)</f>
        <v>#REF!</v>
      </c>
      <c r="AJ62" s="41" t="e">
        <f>IF(#REF!=0,"",#REF!)</f>
        <v>#REF!</v>
      </c>
      <c r="AK62" s="41" t="e">
        <f>IF(#REF!=0,"",#REF!)</f>
        <v>#REF!</v>
      </c>
      <c r="AL62" s="41" t="e">
        <f>IF(#REF!=0,"",#REF!)</f>
        <v>#REF!</v>
      </c>
      <c r="AM62" s="41" t="e">
        <f>IF(#REF!=0,"",#REF!)</f>
        <v>#REF!</v>
      </c>
      <c r="AN62" s="41" t="e">
        <f>IF(#REF!=0,"",#REF!)</f>
        <v>#REF!</v>
      </c>
      <c r="AO62" s="41" t="e">
        <f>IF(#REF!=0,"",#REF!)</f>
        <v>#REF!</v>
      </c>
      <c r="AP62" s="42">
        <f t="shared" si="16"/>
        <v>10</v>
      </c>
      <c r="AQ62" s="42" t="e">
        <f t="shared" si="17"/>
        <v>#NUM!</v>
      </c>
      <c r="AR62" s="42" t="e">
        <f t="shared" si="18"/>
        <v>#NUM!</v>
      </c>
      <c r="AS62" s="42" t="e">
        <f t="shared" si="19"/>
        <v>#NUM!</v>
      </c>
      <c r="AT62" s="42" t="e">
        <f t="shared" si="20"/>
        <v>#NUM!</v>
      </c>
      <c r="AU62" s="42" t="e">
        <f t="shared" si="21"/>
        <v>#NUM!</v>
      </c>
      <c r="AV62" s="42" t="e">
        <f t="shared" si="22"/>
        <v>#NUM!</v>
      </c>
      <c r="AW62" s="42"/>
      <c r="AX62" s="41" t="e">
        <f t="shared" si="23"/>
        <v>#NUM!</v>
      </c>
      <c r="AY62" s="41" t="e">
        <f t="shared" si="24"/>
        <v>#NUM!</v>
      </c>
    </row>
    <row r="63" spans="1:51" s="26" customFormat="1" ht="14.25">
      <c r="A63" s="21">
        <v>58</v>
      </c>
      <c r="B63" s="21" t="s">
        <v>38</v>
      </c>
      <c r="C63" s="27" t="s">
        <v>171</v>
      </c>
      <c r="D63" s="27" t="s">
        <v>26</v>
      </c>
      <c r="E63" s="28">
        <v>3974</v>
      </c>
      <c r="F63" s="27">
        <v>1155</v>
      </c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>
        <v>11</v>
      </c>
      <c r="T63" s="25"/>
      <c r="U63" s="25">
        <f t="shared" si="13"/>
        <v>1</v>
      </c>
      <c r="V63" s="25">
        <f t="shared" si="25"/>
        <v>137</v>
      </c>
      <c r="W63" s="16">
        <f t="shared" si="14"/>
        <v>11</v>
      </c>
      <c r="X63" s="26" t="e">
        <f t="shared" si="15"/>
        <v>#NUM!</v>
      </c>
      <c r="Z63" s="41" t="e">
        <f>IF(#REF!=0,"",#REF!)</f>
        <v>#REF!</v>
      </c>
      <c r="AA63" s="41" t="e">
        <f>IF(#REF!=0,"",#REF!)</f>
        <v>#REF!</v>
      </c>
      <c r="AB63" s="41" t="e">
        <f>IF(#REF!=0,"",#REF!)</f>
        <v>#REF!</v>
      </c>
      <c r="AC63" s="41" t="e">
        <f>IF(#REF!=0,"",#REF!)</f>
        <v>#REF!</v>
      </c>
      <c r="AD63" s="41" t="e">
        <f>IF(#REF!=0,"",#REF!)</f>
        <v>#REF!</v>
      </c>
      <c r="AE63" s="41" t="e">
        <f>IF(#REF!=0,"",#REF!)</f>
        <v>#REF!</v>
      </c>
      <c r="AF63" s="41" t="e">
        <f>IF(#REF!=0,"",#REF!)</f>
        <v>#REF!</v>
      </c>
      <c r="AG63" s="41" t="e">
        <f>IF(#REF!=0,"",#REF!)</f>
        <v>#REF!</v>
      </c>
      <c r="AH63" s="41" t="e">
        <f>IF(#REF!=0,"",#REF!)</f>
        <v>#REF!</v>
      </c>
      <c r="AI63" s="41" t="e">
        <f>IF(#REF!=0,"",#REF!)</f>
        <v>#REF!</v>
      </c>
      <c r="AJ63" s="41" t="e">
        <f>IF(#REF!=0,"",#REF!)</f>
        <v>#REF!</v>
      </c>
      <c r="AK63" s="41" t="e">
        <f>IF(#REF!=0,"",#REF!)</f>
        <v>#REF!</v>
      </c>
      <c r="AL63" s="41" t="e">
        <f>IF(#REF!=0,"",#REF!)</f>
        <v>#REF!</v>
      </c>
      <c r="AM63" s="41" t="e">
        <f>IF(#REF!=0,"",#REF!)</f>
        <v>#REF!</v>
      </c>
      <c r="AN63" s="41" t="e">
        <f>IF(#REF!=0,"",#REF!)</f>
        <v>#REF!</v>
      </c>
      <c r="AO63" s="41" t="e">
        <f>IF(#REF!=0,"",#REF!)</f>
        <v>#REF!</v>
      </c>
      <c r="AP63" s="42" t="e">
        <f t="shared" si="16"/>
        <v>#NUM!</v>
      </c>
      <c r="AQ63" s="42" t="e">
        <f t="shared" si="17"/>
        <v>#NUM!</v>
      </c>
      <c r="AR63" s="42" t="e">
        <f t="shared" si="18"/>
        <v>#NUM!</v>
      </c>
      <c r="AS63" s="42" t="e">
        <f t="shared" si="19"/>
        <v>#NUM!</v>
      </c>
      <c r="AT63" s="42" t="e">
        <f t="shared" si="20"/>
        <v>#NUM!</v>
      </c>
      <c r="AU63" s="42" t="e">
        <f t="shared" si="21"/>
        <v>#NUM!</v>
      </c>
      <c r="AV63" s="42" t="e">
        <f t="shared" si="22"/>
        <v>#NUM!</v>
      </c>
      <c r="AW63" s="42"/>
      <c r="AX63" s="41" t="e">
        <f t="shared" si="23"/>
        <v>#NUM!</v>
      </c>
      <c r="AY63" s="41" t="e">
        <f t="shared" si="24"/>
        <v>#NUM!</v>
      </c>
    </row>
    <row r="64" spans="1:51" s="26" customFormat="1" ht="14.25">
      <c r="A64" s="21">
        <v>59</v>
      </c>
      <c r="B64" s="22" t="s">
        <v>102</v>
      </c>
      <c r="C64" s="22" t="s">
        <v>77</v>
      </c>
      <c r="D64" s="22" t="s">
        <v>103</v>
      </c>
      <c r="E64" s="23">
        <v>70666</v>
      </c>
      <c r="F64" s="22">
        <v>1101</v>
      </c>
      <c r="G64" s="24"/>
      <c r="H64" s="25">
        <v>11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>
        <f t="shared" si="13"/>
        <v>1</v>
      </c>
      <c r="V64" s="25">
        <f t="shared" si="25"/>
        <v>137</v>
      </c>
      <c r="W64" s="16">
        <f t="shared" si="14"/>
        <v>11</v>
      </c>
      <c r="X64" s="26" t="e">
        <f t="shared" si="15"/>
        <v>#NUM!</v>
      </c>
      <c r="Z64" s="41" t="e">
        <f>IF(#REF!=0,"",#REF!)</f>
        <v>#REF!</v>
      </c>
      <c r="AA64" s="41" t="e">
        <f>IF(#REF!=0,"",#REF!)</f>
        <v>#REF!</v>
      </c>
      <c r="AB64" s="41" t="e">
        <f>IF(#REF!=0,"",#REF!)</f>
        <v>#REF!</v>
      </c>
      <c r="AC64" s="41" t="e">
        <f>IF(#REF!=0,"",#REF!)</f>
        <v>#REF!</v>
      </c>
      <c r="AD64" s="41" t="e">
        <f>IF(#REF!=0,"",#REF!)</f>
        <v>#REF!</v>
      </c>
      <c r="AE64" s="41" t="e">
        <f>IF(#REF!=0,"",#REF!)</f>
        <v>#REF!</v>
      </c>
      <c r="AF64" s="41" t="e">
        <f>IF(#REF!=0,"",#REF!)</f>
        <v>#REF!</v>
      </c>
      <c r="AG64" s="41" t="e">
        <f>IF(#REF!=0,"",#REF!)</f>
        <v>#REF!</v>
      </c>
      <c r="AH64" s="41" t="e">
        <f>IF(#REF!=0,"",#REF!)</f>
        <v>#REF!</v>
      </c>
      <c r="AI64" s="41" t="e">
        <f>IF(#REF!=0,"",#REF!)</f>
        <v>#REF!</v>
      </c>
      <c r="AJ64" s="41" t="e">
        <f>IF(#REF!=0,"",#REF!)</f>
        <v>#REF!</v>
      </c>
      <c r="AK64" s="41" t="e">
        <f>IF(#REF!=0,"",#REF!)</f>
        <v>#REF!</v>
      </c>
      <c r="AL64" s="41" t="e">
        <f>IF(#REF!=0,"",#REF!)</f>
        <v>#REF!</v>
      </c>
      <c r="AM64" s="41" t="e">
        <f>IF(#REF!=0,"",#REF!)</f>
        <v>#REF!</v>
      </c>
      <c r="AN64" s="41" t="e">
        <f>IF(#REF!=0,"",#REF!)</f>
        <v>#REF!</v>
      </c>
      <c r="AO64" s="41" t="e">
        <f>IF(#REF!=0,"",#REF!)</f>
        <v>#REF!</v>
      </c>
      <c r="AP64" s="42" t="e">
        <f t="shared" si="16"/>
        <v>#NUM!</v>
      </c>
      <c r="AQ64" s="42" t="e">
        <f t="shared" si="17"/>
        <v>#NUM!</v>
      </c>
      <c r="AR64" s="42" t="e">
        <f t="shared" si="18"/>
        <v>#NUM!</v>
      </c>
      <c r="AS64" s="42" t="e">
        <f t="shared" si="19"/>
        <v>#NUM!</v>
      </c>
      <c r="AT64" s="42" t="e">
        <f t="shared" si="20"/>
        <v>#NUM!</v>
      </c>
      <c r="AU64" s="42" t="e">
        <f t="shared" si="21"/>
        <v>#NUM!</v>
      </c>
      <c r="AV64" s="42" t="e">
        <f t="shared" si="22"/>
        <v>#NUM!</v>
      </c>
      <c r="AW64" s="42"/>
      <c r="AX64" s="41" t="e">
        <f t="shared" si="23"/>
        <v>#NUM!</v>
      </c>
      <c r="AY64" s="41" t="e">
        <f t="shared" si="24"/>
        <v>#NUM!</v>
      </c>
    </row>
    <row r="65" spans="1:51" s="26" customFormat="1" ht="14.25">
      <c r="A65" s="21">
        <v>60</v>
      </c>
      <c r="B65" s="22" t="s">
        <v>217</v>
      </c>
      <c r="C65" s="22" t="s">
        <v>218</v>
      </c>
      <c r="D65" s="22" t="s">
        <v>215</v>
      </c>
      <c r="E65" s="23">
        <v>67343</v>
      </c>
      <c r="F65" s="22">
        <v>1386</v>
      </c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>
        <v>11</v>
      </c>
      <c r="T65" s="25"/>
      <c r="U65" s="25">
        <f t="shared" si="13"/>
        <v>1</v>
      </c>
      <c r="V65" s="25">
        <f t="shared" si="25"/>
        <v>137</v>
      </c>
      <c r="W65" s="16">
        <f t="shared" si="14"/>
        <v>11</v>
      </c>
      <c r="X65" s="26" t="e">
        <f t="shared" si="15"/>
        <v>#NUM!</v>
      </c>
      <c r="Z65" s="41" t="e">
        <f>IF(#REF!=0,"",#REF!)</f>
        <v>#REF!</v>
      </c>
      <c r="AA65" s="41" t="e">
        <f>IF(#REF!=0,"",#REF!)</f>
        <v>#REF!</v>
      </c>
      <c r="AB65" s="41" t="e">
        <f>IF(#REF!=0,"",#REF!)</f>
        <v>#REF!</v>
      </c>
      <c r="AC65" s="41" t="e">
        <f>IF(#REF!=0,"",#REF!)</f>
        <v>#REF!</v>
      </c>
      <c r="AD65" s="41" t="e">
        <f>IF(#REF!=0,"",#REF!)</f>
        <v>#REF!</v>
      </c>
      <c r="AE65" s="41" t="e">
        <f>IF(#REF!=0,"",#REF!)</f>
        <v>#REF!</v>
      </c>
      <c r="AF65" s="41" t="e">
        <f>IF(#REF!=0,"",#REF!)</f>
        <v>#REF!</v>
      </c>
      <c r="AG65" s="41" t="e">
        <f>IF(#REF!=0,"",#REF!)</f>
        <v>#REF!</v>
      </c>
      <c r="AH65" s="41" t="e">
        <f>IF(#REF!=0,"",#REF!)</f>
        <v>#REF!</v>
      </c>
      <c r="AI65" s="41" t="e">
        <f>IF(#REF!=0,"",#REF!)</f>
        <v>#REF!</v>
      </c>
      <c r="AJ65" s="41" t="e">
        <f>IF(#REF!=0,"",#REF!)</f>
        <v>#REF!</v>
      </c>
      <c r="AK65" s="41" t="e">
        <f>IF(#REF!=0,"",#REF!)</f>
        <v>#REF!</v>
      </c>
      <c r="AL65" s="41" t="e">
        <f>IF(#REF!=0,"",#REF!)</f>
        <v>#REF!</v>
      </c>
      <c r="AM65" s="41" t="e">
        <f>IF(#REF!=0,"",#REF!)</f>
        <v>#REF!</v>
      </c>
      <c r="AN65" s="41" t="e">
        <f>IF(#REF!=0,"",#REF!)</f>
        <v>#REF!</v>
      </c>
      <c r="AO65" s="41" t="e">
        <f>IF(#REF!=0,"",#REF!)</f>
        <v>#REF!</v>
      </c>
      <c r="AP65" s="42" t="e">
        <f t="shared" si="16"/>
        <v>#NUM!</v>
      </c>
      <c r="AQ65" s="42" t="e">
        <f t="shared" si="17"/>
        <v>#NUM!</v>
      </c>
      <c r="AR65" s="42" t="e">
        <f t="shared" si="18"/>
        <v>#NUM!</v>
      </c>
      <c r="AS65" s="42" t="e">
        <f t="shared" si="19"/>
        <v>#NUM!</v>
      </c>
      <c r="AT65" s="42" t="e">
        <f t="shared" si="20"/>
        <v>#NUM!</v>
      </c>
      <c r="AU65" s="42" t="e">
        <f t="shared" si="21"/>
        <v>#NUM!</v>
      </c>
      <c r="AV65" s="42" t="e">
        <f t="shared" si="22"/>
        <v>#NUM!</v>
      </c>
      <c r="AW65" s="42"/>
      <c r="AX65" s="41" t="e">
        <f t="shared" si="23"/>
        <v>#NUM!</v>
      </c>
      <c r="AY65" s="41" t="e">
        <f t="shared" si="24"/>
        <v>#NUM!</v>
      </c>
    </row>
    <row r="66" spans="1:51" s="26" customFormat="1" ht="14.25">
      <c r="A66" s="21">
        <v>61</v>
      </c>
      <c r="B66" s="22" t="s">
        <v>89</v>
      </c>
      <c r="C66" s="22" t="s">
        <v>144</v>
      </c>
      <c r="D66" s="22" t="s">
        <v>29</v>
      </c>
      <c r="E66" s="23">
        <v>100383</v>
      </c>
      <c r="F66" s="39">
        <v>1078</v>
      </c>
      <c r="G66" s="24"/>
      <c r="H66" s="25"/>
      <c r="I66" s="25"/>
      <c r="J66" s="25"/>
      <c r="K66" s="25"/>
      <c r="L66" s="25"/>
      <c r="M66" s="25"/>
      <c r="N66" s="25">
        <v>14</v>
      </c>
      <c r="O66" s="25"/>
      <c r="P66" s="25"/>
      <c r="Q66" s="25"/>
      <c r="R66" s="25"/>
      <c r="S66" s="25"/>
      <c r="T66" s="25"/>
      <c r="U66" s="25">
        <f t="shared" si="13"/>
        <v>1</v>
      </c>
      <c r="V66" s="25">
        <f t="shared" si="25"/>
        <v>140</v>
      </c>
      <c r="W66" s="16">
        <f t="shared" si="14"/>
        <v>14</v>
      </c>
      <c r="X66" s="26" t="e">
        <f t="shared" si="15"/>
        <v>#NUM!</v>
      </c>
      <c r="Z66" s="41" t="e">
        <f>IF(#REF!=0,"",#REF!)</f>
        <v>#REF!</v>
      </c>
      <c r="AA66" s="41" t="e">
        <f>IF(#REF!=0,"",#REF!)</f>
        <v>#REF!</v>
      </c>
      <c r="AB66" s="41" t="e">
        <f>IF(#REF!=0,"",#REF!)</f>
        <v>#REF!</v>
      </c>
      <c r="AC66" s="41" t="e">
        <f>IF(#REF!=0,"",#REF!)</f>
        <v>#REF!</v>
      </c>
      <c r="AD66" s="41" t="e">
        <f>IF(#REF!=0,"",#REF!)</f>
        <v>#REF!</v>
      </c>
      <c r="AE66" s="41" t="e">
        <f>IF(#REF!=0,"",#REF!)</f>
        <v>#REF!</v>
      </c>
      <c r="AF66" s="41" t="e">
        <f>IF(#REF!=0,"",#REF!)</f>
        <v>#REF!</v>
      </c>
      <c r="AG66" s="41" t="e">
        <f>IF(#REF!=0,"",#REF!)</f>
        <v>#REF!</v>
      </c>
      <c r="AH66" s="41" t="e">
        <f>IF(#REF!=0,"",#REF!)</f>
        <v>#REF!</v>
      </c>
      <c r="AI66" s="41" t="e">
        <f>IF(#REF!=0,"",#REF!)</f>
        <v>#REF!</v>
      </c>
      <c r="AJ66" s="41" t="e">
        <f>IF(#REF!=0,"",#REF!)</f>
        <v>#REF!</v>
      </c>
      <c r="AK66" s="41" t="e">
        <f>IF(#REF!=0,"",#REF!)</f>
        <v>#REF!</v>
      </c>
      <c r="AL66" s="41" t="e">
        <f>IF(#REF!=0,"",#REF!)</f>
        <v>#REF!</v>
      </c>
      <c r="AM66" s="41" t="e">
        <f>IF(#REF!=0,"",#REF!)</f>
        <v>#REF!</v>
      </c>
      <c r="AN66" s="41" t="e">
        <f>IF(#REF!=0,"",#REF!)</f>
        <v>#REF!</v>
      </c>
      <c r="AO66" s="41" t="e">
        <f>IF(#REF!=0,"",#REF!)</f>
        <v>#REF!</v>
      </c>
      <c r="AP66" s="42">
        <f t="shared" si="16"/>
        <v>14</v>
      </c>
      <c r="AQ66" s="42" t="e">
        <f t="shared" si="17"/>
        <v>#NUM!</v>
      </c>
      <c r="AR66" s="42" t="e">
        <f t="shared" si="18"/>
        <v>#NUM!</v>
      </c>
      <c r="AS66" s="42" t="e">
        <f t="shared" si="19"/>
        <v>#NUM!</v>
      </c>
      <c r="AT66" s="42" t="e">
        <f t="shared" si="20"/>
        <v>#NUM!</v>
      </c>
      <c r="AU66" s="42" t="e">
        <f t="shared" si="21"/>
        <v>#NUM!</v>
      </c>
      <c r="AV66" s="42" t="e">
        <f t="shared" si="22"/>
        <v>#NUM!</v>
      </c>
      <c r="AW66" s="42"/>
      <c r="AX66" s="41" t="e">
        <f t="shared" si="23"/>
        <v>#NUM!</v>
      </c>
      <c r="AY66" s="41" t="e">
        <f t="shared" si="24"/>
        <v>#NUM!</v>
      </c>
    </row>
    <row r="67" spans="1:51" s="26" customFormat="1" ht="14.25">
      <c r="A67" s="21">
        <v>62</v>
      </c>
      <c r="B67" s="22" t="s">
        <v>138</v>
      </c>
      <c r="C67" s="22" t="s">
        <v>143</v>
      </c>
      <c r="D67" s="22" t="s">
        <v>29</v>
      </c>
      <c r="E67" s="23">
        <v>137831</v>
      </c>
      <c r="F67" s="22">
        <v>1078</v>
      </c>
      <c r="G67" s="24"/>
      <c r="H67" s="25"/>
      <c r="I67" s="25"/>
      <c r="J67" s="25"/>
      <c r="K67" s="25">
        <v>15</v>
      </c>
      <c r="L67" s="25"/>
      <c r="M67" s="25"/>
      <c r="N67" s="25"/>
      <c r="O67" s="25"/>
      <c r="P67" s="25"/>
      <c r="Q67" s="25"/>
      <c r="R67" s="25"/>
      <c r="S67" s="25"/>
      <c r="T67" s="25"/>
      <c r="U67" s="25">
        <f t="shared" si="13"/>
        <v>1</v>
      </c>
      <c r="V67" s="25">
        <f t="shared" si="25"/>
        <v>141</v>
      </c>
      <c r="W67" s="16">
        <f t="shared" si="14"/>
        <v>15</v>
      </c>
      <c r="X67" s="26" t="e">
        <f t="shared" si="15"/>
        <v>#NUM!</v>
      </c>
      <c r="Z67" s="41" t="e">
        <f>IF(#REF!=0,"",#REF!)</f>
        <v>#REF!</v>
      </c>
      <c r="AA67" s="41" t="e">
        <f>IF(#REF!=0,"",#REF!)</f>
        <v>#REF!</v>
      </c>
      <c r="AB67" s="41" t="e">
        <f>IF(#REF!=0,"",#REF!)</f>
        <v>#REF!</v>
      </c>
      <c r="AC67" s="41" t="e">
        <f>IF(#REF!=0,"",#REF!)</f>
        <v>#REF!</v>
      </c>
      <c r="AD67" s="41" t="e">
        <f>IF(#REF!=0,"",#REF!)</f>
        <v>#REF!</v>
      </c>
      <c r="AE67" s="41" t="e">
        <f>IF(#REF!=0,"",#REF!)</f>
        <v>#REF!</v>
      </c>
      <c r="AF67" s="41" t="e">
        <f>IF(#REF!=0,"",#REF!)</f>
        <v>#REF!</v>
      </c>
      <c r="AG67" s="41" t="e">
        <f>IF(#REF!=0,"",#REF!)</f>
        <v>#REF!</v>
      </c>
      <c r="AH67" s="41" t="e">
        <f>IF(#REF!=0,"",#REF!)</f>
        <v>#REF!</v>
      </c>
      <c r="AI67" s="41" t="e">
        <f>IF(#REF!=0,"",#REF!)</f>
        <v>#REF!</v>
      </c>
      <c r="AJ67" s="41" t="e">
        <f>IF(#REF!=0,"",#REF!)</f>
        <v>#REF!</v>
      </c>
      <c r="AK67" s="41" t="e">
        <f>IF(#REF!=0,"",#REF!)</f>
        <v>#REF!</v>
      </c>
      <c r="AL67" s="41" t="e">
        <f>IF(#REF!=0,"",#REF!)</f>
        <v>#REF!</v>
      </c>
      <c r="AM67" s="41" t="e">
        <f>IF(#REF!=0,"",#REF!)</f>
        <v>#REF!</v>
      </c>
      <c r="AN67" s="41" t="e">
        <f>IF(#REF!=0,"",#REF!)</f>
        <v>#REF!</v>
      </c>
      <c r="AO67" s="41" t="e">
        <f>IF(#REF!=0,"",#REF!)</f>
        <v>#REF!</v>
      </c>
      <c r="AP67" s="42" t="e">
        <f t="shared" si="16"/>
        <v>#NUM!</v>
      </c>
      <c r="AQ67" s="42" t="e">
        <f t="shared" si="17"/>
        <v>#NUM!</v>
      </c>
      <c r="AR67" s="42" t="e">
        <f t="shared" si="18"/>
        <v>#NUM!</v>
      </c>
      <c r="AS67" s="42" t="e">
        <f t="shared" si="19"/>
        <v>#NUM!</v>
      </c>
      <c r="AT67" s="42" t="e">
        <f t="shared" si="20"/>
        <v>#NUM!</v>
      </c>
      <c r="AU67" s="42" t="e">
        <f t="shared" si="21"/>
        <v>#NUM!</v>
      </c>
      <c r="AV67" s="42" t="e">
        <f t="shared" si="22"/>
        <v>#NUM!</v>
      </c>
      <c r="AW67" s="42"/>
      <c r="AX67" s="41" t="e">
        <f t="shared" si="23"/>
        <v>#NUM!</v>
      </c>
      <c r="AY67" s="41" t="e">
        <f t="shared" si="24"/>
        <v>#NUM!</v>
      </c>
    </row>
    <row r="68" spans="1:51" s="26" customFormat="1" ht="14.25">
      <c r="A68" s="21">
        <v>63</v>
      </c>
      <c r="B68" s="27" t="s">
        <v>219</v>
      </c>
      <c r="C68" s="27" t="s">
        <v>220</v>
      </c>
      <c r="D68" s="27" t="s">
        <v>29</v>
      </c>
      <c r="E68" s="28">
        <v>49852</v>
      </c>
      <c r="F68" s="27">
        <v>1078</v>
      </c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>
        <v>16</v>
      </c>
      <c r="S68" s="25"/>
      <c r="T68" s="25"/>
      <c r="U68" s="25">
        <f t="shared" si="13"/>
        <v>1</v>
      </c>
      <c r="V68" s="25">
        <f t="shared" si="25"/>
        <v>142</v>
      </c>
      <c r="W68" s="16">
        <f t="shared" si="14"/>
        <v>16</v>
      </c>
      <c r="X68" s="26" t="e">
        <f t="shared" si="15"/>
        <v>#NUM!</v>
      </c>
      <c r="Z68" s="41">
        <f aca="true" t="shared" si="26" ref="Z68:AL69">IF(H68=0,"",H68)</f>
      </c>
      <c r="AA68" s="41">
        <f t="shared" si="26"/>
      </c>
      <c r="AB68" s="41">
        <f t="shared" si="26"/>
      </c>
      <c r="AC68" s="41">
        <f t="shared" si="26"/>
      </c>
      <c r="AD68" s="41">
        <f t="shared" si="26"/>
      </c>
      <c r="AE68" s="41">
        <f t="shared" si="26"/>
      </c>
      <c r="AF68" s="41">
        <f t="shared" si="26"/>
      </c>
      <c r="AG68" s="41">
        <f t="shared" si="26"/>
      </c>
      <c r="AH68" s="41">
        <f t="shared" si="26"/>
      </c>
      <c r="AI68" s="41">
        <f t="shared" si="26"/>
      </c>
      <c r="AJ68" s="41">
        <f t="shared" si="26"/>
        <v>16</v>
      </c>
      <c r="AK68" s="41">
        <f t="shared" si="26"/>
      </c>
      <c r="AL68" s="41">
        <f t="shared" si="26"/>
      </c>
      <c r="AM68" s="41" t="e">
        <f>IF(#REF!=0,"",#REF!)</f>
        <v>#REF!</v>
      </c>
      <c r="AN68" s="41" t="e">
        <f>IF(#REF!=0,"",#REF!)</f>
        <v>#REF!</v>
      </c>
      <c r="AO68" s="41" t="e">
        <f>IF(#REF!=0,"",#REF!)</f>
        <v>#REF!</v>
      </c>
      <c r="AP68" s="42" t="e">
        <f t="shared" si="16"/>
        <v>#NUM!</v>
      </c>
      <c r="AQ68" s="42" t="e">
        <f>SMALL($Z68:$AP68,1)</f>
        <v>#REF!</v>
      </c>
      <c r="AR68" s="42" t="e">
        <f>SMALL($Z68:$AP68,2)</f>
        <v>#REF!</v>
      </c>
      <c r="AS68" s="42" t="e">
        <f>SMALL($Z68:$AP68,3)</f>
        <v>#REF!</v>
      </c>
      <c r="AT68" s="42" t="e">
        <f>SMALL($Z68:$AP68,4)</f>
        <v>#REF!</v>
      </c>
      <c r="AU68" s="42" t="e">
        <f>SMALL($Z68:$AP68,5)</f>
        <v>#REF!</v>
      </c>
      <c r="AV68" s="42" t="e">
        <f>SMALL($Z68:$AP68,6)</f>
        <v>#REF!</v>
      </c>
      <c r="AW68" s="42" t="e">
        <f>SMALL($Z68:$AP68,7)</f>
        <v>#REF!</v>
      </c>
      <c r="AX68" s="42"/>
      <c r="AY68" s="41" t="e">
        <f>SUM(AQ68:AW68)</f>
        <v>#REF!</v>
      </c>
    </row>
    <row r="69" spans="1:51" s="26" customFormat="1" ht="14.25">
      <c r="A69" s="21">
        <v>64</v>
      </c>
      <c r="B69" s="22" t="s">
        <v>189</v>
      </c>
      <c r="C69" s="22" t="s">
        <v>190</v>
      </c>
      <c r="D69" s="22" t="s">
        <v>186</v>
      </c>
      <c r="E69" s="23">
        <v>15698</v>
      </c>
      <c r="F69" s="22">
        <v>1290</v>
      </c>
      <c r="G69" s="40"/>
      <c r="H69" s="25"/>
      <c r="I69" s="25"/>
      <c r="J69" s="25"/>
      <c r="K69" s="25"/>
      <c r="L69" s="25"/>
      <c r="M69" s="25"/>
      <c r="N69" s="25"/>
      <c r="O69" s="25"/>
      <c r="P69" s="25"/>
      <c r="Q69" s="25">
        <v>17</v>
      </c>
      <c r="R69" s="25"/>
      <c r="S69" s="25"/>
      <c r="T69" s="25"/>
      <c r="U69" s="25">
        <f t="shared" si="13"/>
        <v>1</v>
      </c>
      <c r="V69" s="25">
        <f t="shared" si="25"/>
        <v>143</v>
      </c>
      <c r="W69" s="16">
        <f t="shared" si="14"/>
        <v>17</v>
      </c>
      <c r="X69" s="26" t="e">
        <f t="shared" si="15"/>
        <v>#NUM!</v>
      </c>
      <c r="Z69" s="41">
        <f t="shared" si="26"/>
      </c>
      <c r="AA69" s="41">
        <f t="shared" si="26"/>
      </c>
      <c r="AB69" s="41">
        <f t="shared" si="26"/>
      </c>
      <c r="AC69" s="41">
        <f t="shared" si="26"/>
      </c>
      <c r="AD69" s="41">
        <f t="shared" si="26"/>
      </c>
      <c r="AE69" s="41">
        <f t="shared" si="26"/>
      </c>
      <c r="AF69" s="41">
        <f t="shared" si="26"/>
      </c>
      <c r="AG69" s="41">
        <f t="shared" si="26"/>
      </c>
      <c r="AH69" s="41">
        <f t="shared" si="26"/>
      </c>
      <c r="AI69" s="41">
        <f t="shared" si="26"/>
        <v>17</v>
      </c>
      <c r="AJ69" s="41">
        <f t="shared" si="26"/>
      </c>
      <c r="AK69" s="41">
        <f t="shared" si="26"/>
      </c>
      <c r="AL69" s="41">
        <f t="shared" si="26"/>
      </c>
      <c r="AM69" s="41" t="e">
        <f>IF(#REF!=0,"",#REF!)</f>
        <v>#REF!</v>
      </c>
      <c r="AN69" s="41" t="e">
        <f>IF(#REF!=0,"",#REF!)</f>
        <v>#REF!</v>
      </c>
      <c r="AO69" s="41" t="e">
        <f>IF(#REF!=0,"",#REF!)</f>
        <v>#REF!</v>
      </c>
      <c r="AP69" s="42" t="e">
        <f t="shared" si="16"/>
        <v>#NUM!</v>
      </c>
      <c r="AQ69" s="42" t="e">
        <f>SMALL($Z69:$AP69,1)</f>
        <v>#REF!</v>
      </c>
      <c r="AR69" s="42" t="e">
        <f>SMALL($Z69:$AP69,2)</f>
        <v>#REF!</v>
      </c>
      <c r="AS69" s="42" t="e">
        <f>SMALL($Z69:$AP69,3)</f>
        <v>#REF!</v>
      </c>
      <c r="AT69" s="42" t="e">
        <f>SMALL($Z69:$AP69,4)</f>
        <v>#REF!</v>
      </c>
      <c r="AU69" s="42" t="e">
        <f>SMALL($Z69:$AP69,5)</f>
        <v>#REF!</v>
      </c>
      <c r="AV69" s="42" t="e">
        <f>SMALL($Z69:$AP69,6)</f>
        <v>#REF!</v>
      </c>
      <c r="AW69" s="42" t="e">
        <f>SMALL($Z69:$AP69,7)</f>
        <v>#REF!</v>
      </c>
      <c r="AX69" s="42"/>
      <c r="AY69" s="41" t="e">
        <f>SUM(AQ69:AW69)</f>
        <v>#REF!</v>
      </c>
    </row>
    <row r="70" s="26" customFormat="1" ht="14.25">
      <c r="A70" s="21"/>
    </row>
    <row r="71" spans="1:23" s="26" customFormat="1" ht="14.25">
      <c r="A71" s="21"/>
      <c r="G71" s="32"/>
      <c r="P71" s="6"/>
      <c r="U71" s="6"/>
      <c r="V71" s="6"/>
      <c r="W71" s="16"/>
    </row>
    <row r="72" spans="1:23" s="26" customFormat="1" ht="14.25">
      <c r="A72" s="21"/>
      <c r="G72" s="32"/>
      <c r="P72" s="6"/>
      <c r="U72" s="6"/>
      <c r="V72" s="6"/>
      <c r="W72" s="16"/>
    </row>
    <row r="73" spans="1:23" s="26" customFormat="1" ht="14.25">
      <c r="A73" s="21"/>
      <c r="G73" s="32"/>
      <c r="P73" s="6"/>
      <c r="U73" s="6"/>
      <c r="V73" s="6"/>
      <c r="W73" s="16"/>
    </row>
    <row r="74" spans="1:23" s="26" customFormat="1" ht="15">
      <c r="A74" s="21"/>
      <c r="G74" s="32"/>
      <c r="I74" s="33"/>
      <c r="P74" s="6"/>
      <c r="U74" s="6"/>
      <c r="V74" s="6"/>
      <c r="W74" s="16"/>
    </row>
    <row r="75" spans="1:23" s="26" customFormat="1" ht="15">
      <c r="A75" s="21"/>
      <c r="G75" s="32"/>
      <c r="I75" s="33"/>
      <c r="P75" s="6"/>
      <c r="U75" s="6"/>
      <c r="V75" s="6"/>
      <c r="W75" s="16"/>
    </row>
    <row r="76" spans="1:23" s="26" customFormat="1" ht="15">
      <c r="A76" s="21"/>
      <c r="G76" s="32"/>
      <c r="I76" s="33"/>
      <c r="P76" s="6"/>
      <c r="U76" s="6"/>
      <c r="V76" s="6"/>
      <c r="W76" s="16"/>
    </row>
    <row r="77" spans="1:23" s="26" customFormat="1" ht="14.25">
      <c r="A77" s="21"/>
      <c r="G77" s="32"/>
      <c r="I77" s="1"/>
      <c r="P77" s="6"/>
      <c r="U77" s="6"/>
      <c r="V77" s="6"/>
      <c r="W77" s="16"/>
    </row>
    <row r="78" spans="7:23" s="26" customFormat="1" ht="14.25">
      <c r="G78" s="32"/>
      <c r="I78" s="1"/>
      <c r="P78" s="6"/>
      <c r="U78" s="6"/>
      <c r="V78" s="6"/>
      <c r="W78" s="16"/>
    </row>
    <row r="79" spans="7:23" s="26" customFormat="1" ht="14.25">
      <c r="G79" s="32"/>
      <c r="I79" s="1"/>
      <c r="P79" s="6"/>
      <c r="U79" s="6"/>
      <c r="V79" s="6"/>
      <c r="W79" s="16"/>
    </row>
    <row r="80" spans="7:23" s="26" customFormat="1" ht="14.25">
      <c r="G80" s="32"/>
      <c r="I80" s="1"/>
      <c r="P80" s="6"/>
      <c r="U80" s="6"/>
      <c r="V80" s="6"/>
      <c r="W80" s="16"/>
    </row>
    <row r="81" spans="7:23" s="26" customFormat="1" ht="14.25">
      <c r="G81" s="32"/>
      <c r="I81" s="1"/>
      <c r="P81" s="6"/>
      <c r="U81" s="6"/>
      <c r="V81" s="6"/>
      <c r="W81" s="16"/>
    </row>
    <row r="82" spans="7:23" s="26" customFormat="1" ht="14.25">
      <c r="G82" s="32"/>
      <c r="I82" s="1"/>
      <c r="P82" s="6"/>
      <c r="U82" s="6"/>
      <c r="V82" s="6"/>
      <c r="W82" s="16"/>
    </row>
    <row r="83" spans="7:23" s="26" customFormat="1" ht="14.25">
      <c r="G83" s="32"/>
      <c r="I83" s="1"/>
      <c r="P83" s="6"/>
      <c r="U83" s="6"/>
      <c r="V83" s="6"/>
      <c r="W83" s="16"/>
    </row>
    <row r="84" spans="7:23" s="33" customFormat="1" ht="15">
      <c r="G84" s="34"/>
      <c r="I84" s="1"/>
      <c r="P84" s="35"/>
      <c r="U84" s="6"/>
      <c r="V84" s="6"/>
      <c r="W84" s="36"/>
    </row>
    <row r="85" spans="7:23" s="33" customFormat="1" ht="15">
      <c r="G85" s="34"/>
      <c r="I85" s="1"/>
      <c r="P85" s="35"/>
      <c r="U85" s="6"/>
      <c r="V85" s="6"/>
      <c r="W85" s="36"/>
    </row>
    <row r="86" spans="7:23" s="33" customFormat="1" ht="15">
      <c r="G86" s="34"/>
      <c r="P86" s="35"/>
      <c r="U86" s="6"/>
      <c r="V86" s="6"/>
      <c r="W86" s="36"/>
    </row>
    <row r="87" spans="7:23" s="33" customFormat="1" ht="15">
      <c r="G87" s="34"/>
      <c r="I87" s="1"/>
      <c r="P87" s="35"/>
      <c r="U87" s="6"/>
      <c r="V87" s="6"/>
      <c r="W87" s="36"/>
    </row>
    <row r="88" spans="7:23" s="33" customFormat="1" ht="15">
      <c r="G88" s="34"/>
      <c r="I88" s="1"/>
      <c r="P88" s="35"/>
      <c r="U88" s="6"/>
      <c r="V88" s="6"/>
      <c r="W88" s="36"/>
    </row>
    <row r="89" spans="7:23" s="33" customFormat="1" ht="15">
      <c r="G89" s="34"/>
      <c r="P89" s="35"/>
      <c r="U89" s="6"/>
      <c r="V89" s="6"/>
      <c r="W89" s="36"/>
    </row>
    <row r="90" spans="7:23" s="33" customFormat="1" ht="15">
      <c r="G90" s="34"/>
      <c r="I90" s="1"/>
      <c r="P90" s="35"/>
      <c r="U90" s="6"/>
      <c r="V90" s="6"/>
      <c r="W90" s="36"/>
    </row>
    <row r="91" spans="7:23" s="33" customFormat="1" ht="15">
      <c r="G91" s="34"/>
      <c r="I91" s="1"/>
      <c r="P91" s="35"/>
      <c r="U91" s="6"/>
      <c r="V91" s="6"/>
      <c r="W91" s="36"/>
    </row>
    <row r="92" spans="7:23" s="33" customFormat="1" ht="15">
      <c r="G92" s="34"/>
      <c r="P92" s="35"/>
      <c r="U92" s="6"/>
      <c r="V92" s="6"/>
      <c r="W92" s="36"/>
    </row>
    <row r="93" spans="7:23" s="33" customFormat="1" ht="15">
      <c r="G93" s="34"/>
      <c r="I93" s="1"/>
      <c r="P93" s="35"/>
      <c r="U93" s="6"/>
      <c r="V93" s="6"/>
      <c r="W93" s="36"/>
    </row>
    <row r="94" spans="7:23" s="33" customFormat="1" ht="15">
      <c r="G94" s="34"/>
      <c r="I94" s="1"/>
      <c r="P94" s="35"/>
      <c r="U94" s="6"/>
      <c r="V94" s="6"/>
      <c r="W94" s="36"/>
    </row>
    <row r="95" spans="7:23" s="33" customFormat="1" ht="15">
      <c r="G95" s="34"/>
      <c r="P95" s="35"/>
      <c r="U95" s="6"/>
      <c r="V95" s="6"/>
      <c r="W95" s="36"/>
    </row>
    <row r="96" spans="7:23" s="33" customFormat="1" ht="15">
      <c r="G96" s="34"/>
      <c r="I96" s="1"/>
      <c r="P96" s="35"/>
      <c r="U96" s="6"/>
      <c r="V96" s="6"/>
      <c r="W96" s="36"/>
    </row>
    <row r="97" spans="7:23" s="33" customFormat="1" ht="15">
      <c r="G97" s="34"/>
      <c r="I97" s="1"/>
      <c r="P97" s="35"/>
      <c r="U97" s="6"/>
      <c r="V97" s="6"/>
      <c r="W97" s="36"/>
    </row>
    <row r="98" spans="7:23" s="33" customFormat="1" ht="15">
      <c r="G98" s="34"/>
      <c r="P98" s="35"/>
      <c r="U98" s="6"/>
      <c r="V98" s="6"/>
      <c r="W98" s="36"/>
    </row>
    <row r="99" spans="7:23" s="33" customFormat="1" ht="15">
      <c r="G99" s="34"/>
      <c r="I99" s="26"/>
      <c r="P99" s="35"/>
      <c r="U99" s="6"/>
      <c r="V99" s="6"/>
      <c r="W99" s="36"/>
    </row>
    <row r="100" spans="7:23" s="33" customFormat="1" ht="15">
      <c r="G100" s="34"/>
      <c r="I100" s="26"/>
      <c r="P100" s="35"/>
      <c r="U100" s="6"/>
      <c r="V100" s="6"/>
      <c r="W100" s="36"/>
    </row>
    <row r="101" spans="7:23" s="33" customFormat="1" ht="15">
      <c r="G101" s="34"/>
      <c r="I101" s="26"/>
      <c r="P101" s="35"/>
      <c r="U101" s="6"/>
      <c r="V101" s="6"/>
      <c r="W101" s="36"/>
    </row>
    <row r="102" spans="7:23" s="33" customFormat="1" ht="15">
      <c r="G102" s="34"/>
      <c r="I102" s="26"/>
      <c r="P102" s="35"/>
      <c r="U102" s="6"/>
      <c r="V102" s="6"/>
      <c r="W102" s="36"/>
    </row>
    <row r="103" spans="7:23" s="33" customFormat="1" ht="15">
      <c r="G103" s="34"/>
      <c r="I103" s="26"/>
      <c r="P103" s="35"/>
      <c r="U103" s="6"/>
      <c r="V103" s="6"/>
      <c r="W103" s="36"/>
    </row>
    <row r="104" spans="7:23" s="33" customFormat="1" ht="15">
      <c r="G104" s="34"/>
      <c r="I104" s="26"/>
      <c r="P104" s="35"/>
      <c r="U104" s="6"/>
      <c r="V104" s="6"/>
      <c r="W104" s="36"/>
    </row>
    <row r="105" spans="7:23" s="33" customFormat="1" ht="15">
      <c r="G105" s="34"/>
      <c r="I105" s="26"/>
      <c r="P105" s="35"/>
      <c r="U105" s="6"/>
      <c r="V105" s="6"/>
      <c r="W105" s="36"/>
    </row>
    <row r="106" spans="7:23" s="33" customFormat="1" ht="15">
      <c r="G106" s="34"/>
      <c r="I106" s="26"/>
      <c r="P106" s="35"/>
      <c r="U106" s="6"/>
      <c r="V106" s="6"/>
      <c r="W106" s="36"/>
    </row>
    <row r="107" spans="7:23" s="33" customFormat="1" ht="15">
      <c r="G107" s="34"/>
      <c r="I107" s="26"/>
      <c r="P107" s="35"/>
      <c r="U107" s="6"/>
      <c r="V107" s="6"/>
      <c r="W107" s="36"/>
    </row>
    <row r="108" spans="7:23" s="33" customFormat="1" ht="15">
      <c r="G108" s="34"/>
      <c r="I108" s="26"/>
      <c r="P108" s="35"/>
      <c r="U108" s="6"/>
      <c r="V108" s="6"/>
      <c r="W108" s="36"/>
    </row>
    <row r="109" spans="7:23" s="33" customFormat="1" ht="15">
      <c r="G109" s="34"/>
      <c r="P109" s="35"/>
      <c r="U109" s="6"/>
      <c r="V109" s="6"/>
      <c r="W109" s="36"/>
    </row>
    <row r="110" spans="7:23" s="33" customFormat="1" ht="15">
      <c r="G110" s="34"/>
      <c r="P110" s="35"/>
      <c r="U110" s="6"/>
      <c r="V110" s="6"/>
      <c r="W110" s="36"/>
    </row>
    <row r="111" ht="15">
      <c r="I111" s="33"/>
    </row>
    <row r="112" ht="15">
      <c r="I112" s="33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33"/>
    </row>
    <row r="120" ht="15">
      <c r="I120" s="33"/>
    </row>
    <row r="121" ht="15">
      <c r="I121" s="33"/>
    </row>
    <row r="122" ht="15">
      <c r="I122" s="33"/>
    </row>
    <row r="123" ht="15">
      <c r="I123" s="33"/>
    </row>
    <row r="124" ht="15">
      <c r="I124" s="33"/>
    </row>
    <row r="125" ht="15">
      <c r="I125" s="33"/>
    </row>
    <row r="126" ht="15">
      <c r="I126" s="33"/>
    </row>
    <row r="127" ht="15">
      <c r="I127" s="33"/>
    </row>
    <row r="128" ht="15">
      <c r="I128" s="33"/>
    </row>
    <row r="129" ht="15">
      <c r="I129" s="33"/>
    </row>
    <row r="130" ht="15">
      <c r="I130" s="33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L132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39" sqref="H39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3.5546875" style="4" customWidth="1"/>
    <col min="8" max="15" width="6.3359375" style="1" bestFit="1" customWidth="1"/>
    <col min="16" max="16" width="6.3359375" style="37" bestFit="1" customWidth="1"/>
    <col min="17" max="20" width="6.3359375" style="1" bestFit="1" customWidth="1"/>
    <col min="21" max="21" width="7.5546875" style="6" customWidth="1"/>
    <col min="22" max="22" width="5.6640625" style="6" customWidth="1"/>
    <col min="23" max="23" width="15.99609375" style="17" bestFit="1" customWidth="1"/>
    <col min="24" max="24" width="5.21484375" style="1" customWidth="1"/>
    <col min="25" max="56" width="7.6640625" style="1" customWidth="1"/>
    <col min="57" max="58" width="6.6640625" style="1" customWidth="1"/>
    <col min="59" max="60" width="7.6640625" style="1" customWidth="1"/>
    <col min="61" max="62" width="6.6640625" style="1" customWidth="1"/>
    <col min="63" max="64" width="7.6640625" style="1" customWidth="1"/>
    <col min="65" max="16384" width="9.6640625" style="1" customWidth="1"/>
  </cols>
  <sheetData>
    <row r="1" spans="2:64" ht="18">
      <c r="B1" s="2" t="s">
        <v>0</v>
      </c>
      <c r="E1" s="3"/>
      <c r="H1" s="5">
        <v>39179</v>
      </c>
      <c r="I1" s="5">
        <v>39277</v>
      </c>
      <c r="J1" s="5">
        <v>39200</v>
      </c>
      <c r="K1" s="5">
        <v>39207</v>
      </c>
      <c r="L1" s="5">
        <v>39214</v>
      </c>
      <c r="M1" s="5">
        <v>39228</v>
      </c>
      <c r="N1" s="5">
        <v>39235</v>
      </c>
      <c r="O1" s="5">
        <v>39249</v>
      </c>
      <c r="P1" s="5">
        <v>39256</v>
      </c>
      <c r="Q1" s="5">
        <v>39277</v>
      </c>
      <c r="R1" s="5">
        <v>39326</v>
      </c>
      <c r="S1" s="5">
        <v>39340</v>
      </c>
      <c r="T1" s="5">
        <v>39361</v>
      </c>
      <c r="U1" s="6" t="s">
        <v>1</v>
      </c>
      <c r="W1" s="7" t="s">
        <v>2</v>
      </c>
      <c r="X1" s="8">
        <v>12</v>
      </c>
      <c r="Y1" s="1" t="s">
        <v>3</v>
      </c>
      <c r="AB1" s="9"/>
      <c r="AF1" s="9"/>
      <c r="AJ1" s="9"/>
      <c r="AN1" s="9"/>
      <c r="AR1" s="9"/>
      <c r="AV1" s="9"/>
      <c r="AZ1" s="9"/>
      <c r="BD1" s="9"/>
      <c r="BH1" s="9"/>
      <c r="BL1" s="9"/>
    </row>
    <row r="2" spans="2:28" ht="18">
      <c r="B2" s="2" t="s">
        <v>4</v>
      </c>
      <c r="C2" s="10"/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6" t="s">
        <v>7</v>
      </c>
      <c r="W2" s="7" t="s">
        <v>8</v>
      </c>
      <c r="X2" s="1">
        <f>ROUNDDOWN(X1*1/2+1,0)</f>
        <v>7</v>
      </c>
      <c r="AB2" s="9"/>
    </row>
    <row r="3" spans="2:24" ht="15">
      <c r="B3" s="13" t="s">
        <v>225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9</v>
      </c>
      <c r="V3" s="16" t="s">
        <v>10</v>
      </c>
      <c r="X3" s="18"/>
    </row>
    <row r="4" spans="2:25" ht="14.25">
      <c r="B4" s="19"/>
      <c r="D4" s="1" t="s">
        <v>11</v>
      </c>
      <c r="E4" s="1" t="s">
        <v>12</v>
      </c>
      <c r="F4" s="1" t="s">
        <v>13</v>
      </c>
      <c r="G4" s="4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15</v>
      </c>
      <c r="V4" s="6" t="s">
        <v>16</v>
      </c>
      <c r="W4" s="17" t="s">
        <v>17</v>
      </c>
      <c r="X4" s="8">
        <v>22</v>
      </c>
      <c r="Y4" s="1" t="s">
        <v>18</v>
      </c>
    </row>
    <row r="5" spans="1:24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23</v>
      </c>
      <c r="H5" s="20">
        <v>9</v>
      </c>
      <c r="I5" s="20">
        <v>20</v>
      </c>
      <c r="J5" s="14">
        <v>19</v>
      </c>
      <c r="K5" s="14">
        <v>22</v>
      </c>
      <c r="L5" s="14">
        <v>14</v>
      </c>
      <c r="M5" s="14">
        <v>16</v>
      </c>
      <c r="N5" s="14" t="s">
        <v>172</v>
      </c>
      <c r="O5" s="14">
        <v>12</v>
      </c>
      <c r="P5" s="14">
        <v>16</v>
      </c>
      <c r="Q5" s="14">
        <v>16</v>
      </c>
      <c r="R5" s="14">
        <v>20</v>
      </c>
      <c r="S5" s="14">
        <v>10</v>
      </c>
      <c r="T5" s="14">
        <v>12</v>
      </c>
      <c r="W5" s="16"/>
      <c r="X5" s="1">
        <f>X4+1</f>
        <v>23</v>
      </c>
    </row>
    <row r="6" spans="1:24" s="26" customFormat="1" ht="14.25">
      <c r="A6" s="21">
        <v>1</v>
      </c>
      <c r="B6" s="27" t="s">
        <v>30</v>
      </c>
      <c r="C6" s="27" t="s">
        <v>31</v>
      </c>
      <c r="D6" s="27" t="s">
        <v>32</v>
      </c>
      <c r="E6" s="28">
        <v>949</v>
      </c>
      <c r="F6" s="27">
        <v>1059</v>
      </c>
      <c r="G6" s="24"/>
      <c r="H6" s="25"/>
      <c r="I6" s="25">
        <v>7</v>
      </c>
      <c r="J6" s="25">
        <v>4</v>
      </c>
      <c r="K6" s="25">
        <v>6</v>
      </c>
      <c r="L6" s="25">
        <v>3</v>
      </c>
      <c r="M6" s="25">
        <v>3</v>
      </c>
      <c r="N6" s="25"/>
      <c r="O6" s="25">
        <v>2</v>
      </c>
      <c r="P6" s="25"/>
      <c r="Q6" s="25"/>
      <c r="R6" s="25"/>
      <c r="S6" s="25">
        <v>5</v>
      </c>
      <c r="T6" s="25">
        <v>8</v>
      </c>
      <c r="U6" s="25">
        <f aca="true" t="shared" si="0" ref="U6:U37">COUNTA(H6:T6)</f>
        <v>8</v>
      </c>
      <c r="V6" s="25">
        <v>30</v>
      </c>
      <c r="W6" s="16">
        <f aca="true" t="shared" si="1" ref="W6:W37">SMALL(H6:T6,1)</f>
        <v>2</v>
      </c>
      <c r="X6" s="26">
        <f aca="true" t="shared" si="2" ref="X6:X37">SMALL(H6:T6,2)</f>
        <v>3</v>
      </c>
    </row>
    <row r="7" spans="1:24" s="26" customFormat="1" ht="14.25">
      <c r="A7" s="21">
        <v>2</v>
      </c>
      <c r="B7" s="22" t="s">
        <v>24</v>
      </c>
      <c r="C7" s="22" t="s">
        <v>25</v>
      </c>
      <c r="D7" s="22" t="s">
        <v>26</v>
      </c>
      <c r="E7" s="23">
        <v>4670</v>
      </c>
      <c r="F7" s="22">
        <v>1155</v>
      </c>
      <c r="G7" s="24"/>
      <c r="H7" s="25">
        <v>1</v>
      </c>
      <c r="I7" s="25">
        <v>3</v>
      </c>
      <c r="J7" s="25"/>
      <c r="K7" s="25">
        <v>1</v>
      </c>
      <c r="L7" s="25">
        <v>1</v>
      </c>
      <c r="M7" s="25"/>
      <c r="N7" s="25"/>
      <c r="O7" s="25"/>
      <c r="P7" s="25"/>
      <c r="Q7" s="25"/>
      <c r="R7" s="25">
        <v>1</v>
      </c>
      <c r="S7" s="25"/>
      <c r="T7" s="25">
        <v>1</v>
      </c>
      <c r="U7" s="25">
        <f t="shared" si="0"/>
        <v>6</v>
      </c>
      <c r="V7" s="25">
        <f>SUM(H7:T7)+(X$2-U7)*X$5</f>
        <v>31</v>
      </c>
      <c r="W7" s="16">
        <f t="shared" si="1"/>
        <v>1</v>
      </c>
      <c r="X7" s="26">
        <f t="shared" si="2"/>
        <v>1</v>
      </c>
    </row>
    <row r="8" spans="1:24" s="26" customFormat="1" ht="14.25">
      <c r="A8" s="21">
        <v>3</v>
      </c>
      <c r="B8" s="27" t="s">
        <v>73</v>
      </c>
      <c r="C8" s="27" t="s">
        <v>137</v>
      </c>
      <c r="D8" s="27" t="s">
        <v>70</v>
      </c>
      <c r="E8" s="28">
        <v>716</v>
      </c>
      <c r="F8" s="27">
        <v>1047</v>
      </c>
      <c r="G8" s="24"/>
      <c r="H8" s="25"/>
      <c r="I8" s="25"/>
      <c r="J8" s="25"/>
      <c r="K8" s="25">
        <v>5</v>
      </c>
      <c r="L8" s="25"/>
      <c r="M8" s="25">
        <v>4</v>
      </c>
      <c r="N8" s="25"/>
      <c r="O8" s="25"/>
      <c r="P8" s="25">
        <v>2</v>
      </c>
      <c r="Q8" s="25">
        <v>8</v>
      </c>
      <c r="R8" s="25">
        <v>3</v>
      </c>
      <c r="S8" s="25">
        <v>2</v>
      </c>
      <c r="T8" s="25"/>
      <c r="U8" s="25">
        <f t="shared" si="0"/>
        <v>6</v>
      </c>
      <c r="V8" s="25">
        <f>SUM(H8:T8)+(X$2-U8)*X$5</f>
        <v>47</v>
      </c>
      <c r="W8" s="16">
        <f t="shared" si="1"/>
        <v>2</v>
      </c>
      <c r="X8" s="26">
        <f t="shared" si="2"/>
        <v>2</v>
      </c>
    </row>
    <row r="9" spans="1:24" s="26" customFormat="1" ht="14.25">
      <c r="A9" s="21">
        <v>4</v>
      </c>
      <c r="B9" s="27" t="s">
        <v>33</v>
      </c>
      <c r="C9" s="27" t="s">
        <v>34</v>
      </c>
      <c r="D9" s="27" t="s">
        <v>35</v>
      </c>
      <c r="E9" s="28">
        <v>233</v>
      </c>
      <c r="F9" s="27">
        <v>1173</v>
      </c>
      <c r="G9" s="24"/>
      <c r="H9" s="25">
        <v>4</v>
      </c>
      <c r="I9" s="25"/>
      <c r="J9" s="25">
        <v>9</v>
      </c>
      <c r="K9" s="25">
        <v>11</v>
      </c>
      <c r="L9" s="25"/>
      <c r="M9" s="25">
        <v>11</v>
      </c>
      <c r="N9" s="25"/>
      <c r="O9" s="25">
        <v>4</v>
      </c>
      <c r="P9" s="25">
        <v>9</v>
      </c>
      <c r="Q9" s="25">
        <v>6</v>
      </c>
      <c r="R9" s="25">
        <v>6</v>
      </c>
      <c r="S9" s="25"/>
      <c r="T9" s="25">
        <v>10</v>
      </c>
      <c r="U9" s="25">
        <f t="shared" si="0"/>
        <v>9</v>
      </c>
      <c r="V9" s="25">
        <v>48</v>
      </c>
      <c r="W9" s="16">
        <f t="shared" si="1"/>
        <v>4</v>
      </c>
      <c r="X9" s="26">
        <f t="shared" si="2"/>
        <v>4</v>
      </c>
    </row>
    <row r="10" spans="1:24" s="26" customFormat="1" ht="14.25">
      <c r="A10" s="21">
        <v>5</v>
      </c>
      <c r="B10" s="27" t="s">
        <v>75</v>
      </c>
      <c r="C10" s="27" t="s">
        <v>76</v>
      </c>
      <c r="D10" s="22" t="s">
        <v>35</v>
      </c>
      <c r="E10" s="28">
        <v>212</v>
      </c>
      <c r="F10" s="27">
        <v>1173</v>
      </c>
      <c r="G10" s="24"/>
      <c r="H10" s="25"/>
      <c r="I10" s="25"/>
      <c r="J10" s="25">
        <v>8</v>
      </c>
      <c r="K10" s="25">
        <v>8</v>
      </c>
      <c r="L10" s="25"/>
      <c r="M10" s="25"/>
      <c r="N10" s="25"/>
      <c r="O10" s="25"/>
      <c r="P10" s="25">
        <v>1</v>
      </c>
      <c r="Q10" s="25">
        <v>2</v>
      </c>
      <c r="R10" s="25">
        <v>4</v>
      </c>
      <c r="S10" s="25"/>
      <c r="T10" s="25">
        <v>3</v>
      </c>
      <c r="U10" s="25">
        <f t="shared" si="0"/>
        <v>6</v>
      </c>
      <c r="V10" s="25">
        <f>SUM(H10:T10)+(X$2-U10)*X$5</f>
        <v>49</v>
      </c>
      <c r="W10" s="16">
        <f t="shared" si="1"/>
        <v>1</v>
      </c>
      <c r="X10" s="26">
        <f t="shared" si="2"/>
        <v>2</v>
      </c>
    </row>
    <row r="11" spans="1:24" s="26" customFormat="1" ht="14.25">
      <c r="A11" s="21">
        <v>6</v>
      </c>
      <c r="B11" s="22" t="s">
        <v>36</v>
      </c>
      <c r="C11" s="22" t="s">
        <v>37</v>
      </c>
      <c r="D11" s="22" t="s">
        <v>35</v>
      </c>
      <c r="E11" s="23">
        <v>591</v>
      </c>
      <c r="F11" s="22">
        <v>1173</v>
      </c>
      <c r="G11" s="24"/>
      <c r="H11" s="25">
        <v>6</v>
      </c>
      <c r="I11" s="25">
        <v>17</v>
      </c>
      <c r="J11" s="25">
        <v>11</v>
      </c>
      <c r="K11" s="25">
        <v>15</v>
      </c>
      <c r="L11" s="25">
        <v>2</v>
      </c>
      <c r="M11" s="25">
        <v>16</v>
      </c>
      <c r="N11" s="25"/>
      <c r="O11" s="25">
        <v>7</v>
      </c>
      <c r="P11" s="25">
        <v>10</v>
      </c>
      <c r="Q11" s="25">
        <v>7</v>
      </c>
      <c r="R11" s="25">
        <v>15</v>
      </c>
      <c r="S11" s="25"/>
      <c r="T11" s="25">
        <v>11</v>
      </c>
      <c r="U11" s="25">
        <f t="shared" si="0"/>
        <v>11</v>
      </c>
      <c r="V11" s="25">
        <v>54</v>
      </c>
      <c r="W11" s="16">
        <f t="shared" si="1"/>
        <v>2</v>
      </c>
      <c r="X11" s="26">
        <f t="shared" si="2"/>
        <v>6</v>
      </c>
    </row>
    <row r="12" spans="1:24" s="26" customFormat="1" ht="14.25">
      <c r="A12" s="21">
        <v>7</v>
      </c>
      <c r="B12" s="27" t="s">
        <v>52</v>
      </c>
      <c r="C12" s="27" t="s">
        <v>53</v>
      </c>
      <c r="D12" s="22" t="s">
        <v>29</v>
      </c>
      <c r="E12" s="28">
        <v>176285</v>
      </c>
      <c r="F12" s="27">
        <v>1078</v>
      </c>
      <c r="G12" s="24"/>
      <c r="H12" s="25">
        <v>5</v>
      </c>
      <c r="I12" s="25">
        <v>19</v>
      </c>
      <c r="J12" s="25"/>
      <c r="K12" s="25">
        <v>17</v>
      </c>
      <c r="L12" s="25"/>
      <c r="M12" s="25">
        <v>6</v>
      </c>
      <c r="N12" s="25"/>
      <c r="O12" s="25"/>
      <c r="P12" s="25">
        <v>3</v>
      </c>
      <c r="Q12" s="25">
        <v>10</v>
      </c>
      <c r="R12" s="25"/>
      <c r="S12" s="25"/>
      <c r="T12" s="25">
        <v>2</v>
      </c>
      <c r="U12" s="25">
        <f t="shared" si="0"/>
        <v>7</v>
      </c>
      <c r="V12" s="25">
        <f>SUM(H12:T12)+(X$2-U12)*X$5</f>
        <v>62</v>
      </c>
      <c r="W12" s="16">
        <f t="shared" si="1"/>
        <v>2</v>
      </c>
      <c r="X12" s="26">
        <f t="shared" si="2"/>
        <v>3</v>
      </c>
    </row>
    <row r="13" spans="1:24" s="26" customFormat="1" ht="14.25">
      <c r="A13" s="21">
        <v>8</v>
      </c>
      <c r="B13" s="22" t="s">
        <v>73</v>
      </c>
      <c r="C13" s="22" t="s">
        <v>74</v>
      </c>
      <c r="D13" s="22" t="s">
        <v>32</v>
      </c>
      <c r="E13" s="23">
        <v>948</v>
      </c>
      <c r="F13" s="22">
        <v>1059</v>
      </c>
      <c r="G13" s="24"/>
      <c r="H13" s="25"/>
      <c r="I13" s="25">
        <v>8</v>
      </c>
      <c r="J13" s="25"/>
      <c r="K13" s="25"/>
      <c r="L13" s="25">
        <v>8</v>
      </c>
      <c r="M13" s="25"/>
      <c r="N13" s="25"/>
      <c r="O13" s="25">
        <v>1</v>
      </c>
      <c r="P13" s="25">
        <v>4</v>
      </c>
      <c r="Q13" s="25">
        <v>1</v>
      </c>
      <c r="R13" s="25"/>
      <c r="S13" s="25"/>
      <c r="T13" s="25"/>
      <c r="U13" s="25">
        <f t="shared" si="0"/>
        <v>5</v>
      </c>
      <c r="V13" s="25">
        <f>SUM(H13:T13)+(X$2-U13)*X$5</f>
        <v>68</v>
      </c>
      <c r="W13" s="16">
        <f t="shared" si="1"/>
        <v>1</v>
      </c>
      <c r="X13" s="26">
        <f t="shared" si="2"/>
        <v>1</v>
      </c>
    </row>
    <row r="14" spans="1:24" s="26" customFormat="1" ht="14.25">
      <c r="A14" s="21">
        <v>9</v>
      </c>
      <c r="B14" s="27" t="s">
        <v>40</v>
      </c>
      <c r="C14" s="27" t="s">
        <v>43</v>
      </c>
      <c r="D14" s="27" t="s">
        <v>35</v>
      </c>
      <c r="E14" s="28">
        <v>466</v>
      </c>
      <c r="F14" s="27">
        <v>1173</v>
      </c>
      <c r="G14" s="24"/>
      <c r="H14" s="25">
        <v>8</v>
      </c>
      <c r="I14" s="25">
        <v>16</v>
      </c>
      <c r="J14" s="25">
        <v>16</v>
      </c>
      <c r="K14" s="25">
        <v>18</v>
      </c>
      <c r="L14" s="25">
        <v>11</v>
      </c>
      <c r="M14" s="25">
        <v>14</v>
      </c>
      <c r="N14" s="25"/>
      <c r="O14" s="25">
        <v>9</v>
      </c>
      <c r="P14" s="25"/>
      <c r="Q14" s="25">
        <v>14</v>
      </c>
      <c r="R14" s="25">
        <v>10</v>
      </c>
      <c r="S14" s="25"/>
      <c r="T14" s="25">
        <v>9</v>
      </c>
      <c r="U14" s="25">
        <f t="shared" si="0"/>
        <v>10</v>
      </c>
      <c r="V14" s="25">
        <v>75</v>
      </c>
      <c r="W14" s="16">
        <f t="shared" si="1"/>
        <v>8</v>
      </c>
      <c r="X14" s="26">
        <f t="shared" si="2"/>
        <v>9</v>
      </c>
    </row>
    <row r="15" spans="1:24" s="26" customFormat="1" ht="14.25">
      <c r="A15" s="21">
        <v>10</v>
      </c>
      <c r="B15" s="21" t="s">
        <v>38</v>
      </c>
      <c r="C15" s="27" t="s">
        <v>39</v>
      </c>
      <c r="D15" s="27" t="s">
        <v>35</v>
      </c>
      <c r="E15" s="28">
        <v>622</v>
      </c>
      <c r="F15" s="27">
        <v>1173</v>
      </c>
      <c r="G15" s="24"/>
      <c r="H15" s="25">
        <v>2</v>
      </c>
      <c r="I15" s="25">
        <v>13</v>
      </c>
      <c r="J15" s="25"/>
      <c r="K15" s="25"/>
      <c r="L15" s="25"/>
      <c r="M15" s="25">
        <v>9</v>
      </c>
      <c r="N15" s="25"/>
      <c r="O15" s="25"/>
      <c r="P15" s="25"/>
      <c r="Q15" s="25">
        <v>4</v>
      </c>
      <c r="R15" s="25"/>
      <c r="S15" s="25">
        <v>6</v>
      </c>
      <c r="T15" s="25"/>
      <c r="U15" s="25">
        <f t="shared" si="0"/>
        <v>5</v>
      </c>
      <c r="V15" s="25">
        <f aca="true" t="shared" si="3" ref="V15:V46">SUM(H15:T15)+(X$2-U15)*X$5</f>
        <v>80</v>
      </c>
      <c r="W15" s="16">
        <f t="shared" si="1"/>
        <v>2</v>
      </c>
      <c r="X15" s="26">
        <f t="shared" si="2"/>
        <v>4</v>
      </c>
    </row>
    <row r="16" spans="1:24" s="26" customFormat="1" ht="14.25">
      <c r="A16" s="21">
        <v>11</v>
      </c>
      <c r="B16" s="22" t="s">
        <v>40</v>
      </c>
      <c r="C16" s="22" t="s">
        <v>41</v>
      </c>
      <c r="D16" s="22" t="s">
        <v>42</v>
      </c>
      <c r="E16" s="23">
        <v>1655</v>
      </c>
      <c r="F16" s="22">
        <v>1162</v>
      </c>
      <c r="G16" s="24"/>
      <c r="H16" s="25">
        <v>3</v>
      </c>
      <c r="I16" s="25">
        <v>15</v>
      </c>
      <c r="J16" s="25"/>
      <c r="K16" s="25">
        <v>9</v>
      </c>
      <c r="L16" s="25"/>
      <c r="M16" s="25">
        <v>7</v>
      </c>
      <c r="N16" s="25"/>
      <c r="O16" s="25"/>
      <c r="P16" s="25"/>
      <c r="Q16" s="25">
        <v>15</v>
      </c>
      <c r="R16" s="25">
        <v>11</v>
      </c>
      <c r="S16" s="25"/>
      <c r="T16" s="25"/>
      <c r="U16" s="25">
        <f t="shared" si="0"/>
        <v>6</v>
      </c>
      <c r="V16" s="25">
        <f t="shared" si="3"/>
        <v>83</v>
      </c>
      <c r="W16" s="16">
        <f t="shared" si="1"/>
        <v>3</v>
      </c>
      <c r="X16" s="26">
        <f t="shared" si="2"/>
        <v>7</v>
      </c>
    </row>
    <row r="17" spans="1:24" s="26" customFormat="1" ht="14.25">
      <c r="A17" s="21">
        <v>12</v>
      </c>
      <c r="B17" s="27" t="s">
        <v>79</v>
      </c>
      <c r="C17" s="27" t="s">
        <v>80</v>
      </c>
      <c r="D17" s="22" t="s">
        <v>29</v>
      </c>
      <c r="E17" s="28">
        <v>72402</v>
      </c>
      <c r="F17" s="27">
        <v>1078</v>
      </c>
      <c r="G17" s="24"/>
      <c r="H17" s="25"/>
      <c r="I17" s="25">
        <v>12</v>
      </c>
      <c r="J17" s="25">
        <v>20</v>
      </c>
      <c r="K17" s="25">
        <v>14</v>
      </c>
      <c r="L17" s="25">
        <v>15</v>
      </c>
      <c r="M17" s="25">
        <v>8</v>
      </c>
      <c r="N17" s="25"/>
      <c r="O17" s="25"/>
      <c r="P17" s="25">
        <v>5</v>
      </c>
      <c r="Q17" s="25">
        <v>9</v>
      </c>
      <c r="R17" s="25"/>
      <c r="S17" s="25"/>
      <c r="T17" s="25"/>
      <c r="U17" s="25">
        <f t="shared" si="0"/>
        <v>7</v>
      </c>
      <c r="V17" s="25">
        <f t="shared" si="3"/>
        <v>83</v>
      </c>
      <c r="W17" s="16">
        <f t="shared" si="1"/>
        <v>5</v>
      </c>
      <c r="X17" s="26">
        <f t="shared" si="2"/>
        <v>8</v>
      </c>
    </row>
    <row r="18" spans="1:24" s="26" customFormat="1" ht="14.25">
      <c r="A18" s="21">
        <v>13</v>
      </c>
      <c r="B18" s="27" t="s">
        <v>66</v>
      </c>
      <c r="C18" s="27" t="s">
        <v>77</v>
      </c>
      <c r="D18" s="22" t="s">
        <v>29</v>
      </c>
      <c r="E18" s="28">
        <v>167844</v>
      </c>
      <c r="F18" s="27">
        <v>1078</v>
      </c>
      <c r="G18" s="24"/>
      <c r="H18" s="25"/>
      <c r="I18" s="25">
        <v>10</v>
      </c>
      <c r="J18" s="25"/>
      <c r="K18" s="25"/>
      <c r="L18" s="25"/>
      <c r="M18" s="25"/>
      <c r="N18" s="25"/>
      <c r="O18" s="25"/>
      <c r="P18" s="25"/>
      <c r="Q18" s="25"/>
      <c r="R18" s="25">
        <v>5</v>
      </c>
      <c r="S18" s="25">
        <v>1</v>
      </c>
      <c r="T18" s="25">
        <v>6</v>
      </c>
      <c r="U18" s="25">
        <f t="shared" si="0"/>
        <v>4</v>
      </c>
      <c r="V18" s="25">
        <f t="shared" si="3"/>
        <v>91</v>
      </c>
      <c r="W18" s="16">
        <f t="shared" si="1"/>
        <v>1</v>
      </c>
      <c r="X18" s="26">
        <f t="shared" si="2"/>
        <v>5</v>
      </c>
    </row>
    <row r="19" spans="1:24" s="26" customFormat="1" ht="14.25">
      <c r="A19" s="21">
        <v>14</v>
      </c>
      <c r="B19" s="27" t="s">
        <v>27</v>
      </c>
      <c r="C19" s="27" t="s">
        <v>78</v>
      </c>
      <c r="D19" s="22" t="s">
        <v>29</v>
      </c>
      <c r="E19" s="28">
        <v>127733</v>
      </c>
      <c r="F19" s="27">
        <v>1078</v>
      </c>
      <c r="G19" s="24"/>
      <c r="H19" s="25"/>
      <c r="I19" s="25">
        <v>11</v>
      </c>
      <c r="J19" s="25"/>
      <c r="K19" s="25">
        <v>4</v>
      </c>
      <c r="L19" s="25"/>
      <c r="M19" s="25"/>
      <c r="N19" s="25"/>
      <c r="O19" s="25"/>
      <c r="P19" s="25"/>
      <c r="Q19" s="25">
        <v>11</v>
      </c>
      <c r="R19" s="25"/>
      <c r="S19" s="25"/>
      <c r="T19" s="25">
        <v>4</v>
      </c>
      <c r="U19" s="25">
        <f t="shared" si="0"/>
        <v>4</v>
      </c>
      <c r="V19" s="25">
        <f t="shared" si="3"/>
        <v>99</v>
      </c>
      <c r="W19" s="16">
        <f t="shared" si="1"/>
        <v>4</v>
      </c>
      <c r="X19" s="26">
        <f t="shared" si="2"/>
        <v>4</v>
      </c>
    </row>
    <row r="20" spans="1:24" s="26" customFormat="1" ht="14.25">
      <c r="A20" s="21">
        <v>15</v>
      </c>
      <c r="B20" s="27" t="s">
        <v>130</v>
      </c>
      <c r="C20" s="27" t="s">
        <v>131</v>
      </c>
      <c r="D20" s="22" t="s">
        <v>29</v>
      </c>
      <c r="E20" s="28">
        <v>165311</v>
      </c>
      <c r="F20" s="27">
        <v>1078</v>
      </c>
      <c r="G20" s="24"/>
      <c r="H20" s="25"/>
      <c r="I20" s="25"/>
      <c r="J20" s="25"/>
      <c r="K20" s="25">
        <v>16</v>
      </c>
      <c r="L20" s="25">
        <v>7</v>
      </c>
      <c r="M20" s="25"/>
      <c r="N20" s="25"/>
      <c r="O20" s="25">
        <v>8</v>
      </c>
      <c r="P20" s="25"/>
      <c r="Q20" s="25">
        <v>12</v>
      </c>
      <c r="R20" s="25">
        <v>16</v>
      </c>
      <c r="S20" s="25"/>
      <c r="T20" s="25"/>
      <c r="U20" s="25">
        <f t="shared" si="0"/>
        <v>5</v>
      </c>
      <c r="V20" s="25">
        <f t="shared" si="3"/>
        <v>105</v>
      </c>
      <c r="W20" s="16">
        <f t="shared" si="1"/>
        <v>7</v>
      </c>
      <c r="X20" s="26">
        <f t="shared" si="2"/>
        <v>8</v>
      </c>
    </row>
    <row r="21" spans="1:24" s="26" customFormat="1" ht="14.25">
      <c r="A21" s="21">
        <v>16</v>
      </c>
      <c r="B21" s="22" t="s">
        <v>38</v>
      </c>
      <c r="C21" s="22" t="s">
        <v>81</v>
      </c>
      <c r="D21" s="22" t="s">
        <v>29</v>
      </c>
      <c r="E21" s="23">
        <v>146280</v>
      </c>
      <c r="F21" s="22">
        <v>1078</v>
      </c>
      <c r="G21" s="24"/>
      <c r="H21" s="25"/>
      <c r="I21" s="25"/>
      <c r="J21" s="25">
        <v>12</v>
      </c>
      <c r="K21" s="25"/>
      <c r="L21" s="25">
        <v>5</v>
      </c>
      <c r="M21" s="25"/>
      <c r="N21" s="25"/>
      <c r="O21" s="25">
        <v>10</v>
      </c>
      <c r="P21" s="25"/>
      <c r="Q21" s="25"/>
      <c r="R21" s="25">
        <v>14</v>
      </c>
      <c r="S21" s="25"/>
      <c r="T21" s="25"/>
      <c r="U21" s="25">
        <f t="shared" si="0"/>
        <v>4</v>
      </c>
      <c r="V21" s="25">
        <f t="shared" si="3"/>
        <v>110</v>
      </c>
      <c r="W21" s="16">
        <f t="shared" si="1"/>
        <v>5</v>
      </c>
      <c r="X21" s="26">
        <f t="shared" si="2"/>
        <v>10</v>
      </c>
    </row>
    <row r="22" spans="1:24" s="26" customFormat="1" ht="14.25">
      <c r="A22" s="21">
        <v>17</v>
      </c>
      <c r="B22" s="22" t="s">
        <v>119</v>
      </c>
      <c r="C22" s="22" t="s">
        <v>176</v>
      </c>
      <c r="D22" s="22" t="s">
        <v>32</v>
      </c>
      <c r="E22" s="23">
        <v>1240</v>
      </c>
      <c r="F22" s="39">
        <v>1059</v>
      </c>
      <c r="G22" s="24"/>
      <c r="H22" s="25"/>
      <c r="I22" s="25"/>
      <c r="J22" s="25"/>
      <c r="K22" s="25"/>
      <c r="L22" s="25"/>
      <c r="M22" s="25"/>
      <c r="N22" s="25"/>
      <c r="O22" s="25"/>
      <c r="P22" s="25">
        <v>7</v>
      </c>
      <c r="Q22" s="25">
        <v>5</v>
      </c>
      <c r="R22" s="25"/>
      <c r="S22" s="25">
        <v>8</v>
      </c>
      <c r="T22" s="25"/>
      <c r="U22" s="25">
        <f t="shared" si="0"/>
        <v>3</v>
      </c>
      <c r="V22" s="25">
        <f t="shared" si="3"/>
        <v>112</v>
      </c>
      <c r="W22" s="16">
        <f t="shared" si="1"/>
        <v>5</v>
      </c>
      <c r="X22" s="26">
        <f t="shared" si="2"/>
        <v>7</v>
      </c>
    </row>
    <row r="23" spans="1:24" s="26" customFormat="1" ht="14.25">
      <c r="A23" s="21">
        <v>18</v>
      </c>
      <c r="B23" s="27" t="s">
        <v>66</v>
      </c>
      <c r="C23" s="27" t="s">
        <v>67</v>
      </c>
      <c r="D23" s="27" t="s">
        <v>26</v>
      </c>
      <c r="E23" s="28">
        <v>4797</v>
      </c>
      <c r="F23" s="27">
        <v>1155</v>
      </c>
      <c r="G23" s="24"/>
      <c r="H23" s="25"/>
      <c r="I23" s="25"/>
      <c r="J23" s="25">
        <v>7</v>
      </c>
      <c r="K23" s="25"/>
      <c r="L23" s="25"/>
      <c r="M23" s="25"/>
      <c r="N23" s="25"/>
      <c r="O23" s="25"/>
      <c r="P23" s="25"/>
      <c r="Q23" s="25"/>
      <c r="R23" s="25">
        <v>8</v>
      </c>
      <c r="S23" s="25"/>
      <c r="T23" s="25">
        <v>5</v>
      </c>
      <c r="U23" s="25">
        <f t="shared" si="0"/>
        <v>3</v>
      </c>
      <c r="V23" s="25">
        <f t="shared" si="3"/>
        <v>112</v>
      </c>
      <c r="W23" s="16">
        <f t="shared" si="1"/>
        <v>5</v>
      </c>
      <c r="X23" s="26">
        <f t="shared" si="2"/>
        <v>7</v>
      </c>
    </row>
    <row r="24" spans="1:24" s="26" customFormat="1" ht="14.25">
      <c r="A24" s="21">
        <v>19</v>
      </c>
      <c r="B24" s="27" t="s">
        <v>59</v>
      </c>
      <c r="C24" s="27" t="s">
        <v>60</v>
      </c>
      <c r="D24" s="31" t="s">
        <v>61</v>
      </c>
      <c r="E24" s="28">
        <v>327</v>
      </c>
      <c r="F24" s="27">
        <v>1038</v>
      </c>
      <c r="G24" s="24"/>
      <c r="H24" s="25">
        <v>9</v>
      </c>
      <c r="I24" s="25"/>
      <c r="J24" s="25">
        <v>17</v>
      </c>
      <c r="K24" s="25"/>
      <c r="L24" s="25"/>
      <c r="M24" s="25">
        <v>12</v>
      </c>
      <c r="N24" s="25"/>
      <c r="O24" s="25"/>
      <c r="P24" s="25">
        <v>12</v>
      </c>
      <c r="Q24" s="25"/>
      <c r="R24" s="25">
        <v>19</v>
      </c>
      <c r="S24" s="25"/>
      <c r="T24" s="25"/>
      <c r="U24" s="25">
        <f t="shared" si="0"/>
        <v>5</v>
      </c>
      <c r="V24" s="25">
        <f t="shared" si="3"/>
        <v>115</v>
      </c>
      <c r="W24" s="16">
        <f t="shared" si="1"/>
        <v>9</v>
      </c>
      <c r="X24" s="26">
        <f t="shared" si="2"/>
        <v>12</v>
      </c>
    </row>
    <row r="25" spans="1:24" s="26" customFormat="1" ht="14.25">
      <c r="A25" s="21">
        <v>20</v>
      </c>
      <c r="B25" s="22" t="s">
        <v>99</v>
      </c>
      <c r="C25" s="22" t="s">
        <v>100</v>
      </c>
      <c r="D25" s="22" t="s">
        <v>32</v>
      </c>
      <c r="E25" s="23">
        <v>946</v>
      </c>
      <c r="F25" s="22">
        <v>1059</v>
      </c>
      <c r="G25" s="24"/>
      <c r="H25" s="25"/>
      <c r="I25" s="25"/>
      <c r="J25" s="25"/>
      <c r="K25" s="25"/>
      <c r="L25" s="25"/>
      <c r="M25" s="25">
        <v>2</v>
      </c>
      <c r="N25" s="25"/>
      <c r="O25" s="25"/>
      <c r="P25" s="25"/>
      <c r="Q25" s="25"/>
      <c r="R25" s="25">
        <v>2</v>
      </c>
      <c r="S25" s="25"/>
      <c r="T25" s="25"/>
      <c r="U25" s="25">
        <f t="shared" si="0"/>
        <v>2</v>
      </c>
      <c r="V25" s="25">
        <f t="shared" si="3"/>
        <v>119</v>
      </c>
      <c r="W25" s="16">
        <f t="shared" si="1"/>
        <v>2</v>
      </c>
      <c r="X25" s="26">
        <f t="shared" si="2"/>
        <v>2</v>
      </c>
    </row>
    <row r="26" spans="1:24" s="26" customFormat="1" ht="14.25">
      <c r="A26" s="21">
        <v>21</v>
      </c>
      <c r="B26" s="27" t="s">
        <v>87</v>
      </c>
      <c r="C26" s="27" t="s">
        <v>162</v>
      </c>
      <c r="D26" s="21" t="s">
        <v>163</v>
      </c>
      <c r="E26" s="28">
        <v>103</v>
      </c>
      <c r="F26" s="27">
        <v>1175</v>
      </c>
      <c r="G26" s="24"/>
      <c r="H26" s="25"/>
      <c r="I26" s="25"/>
      <c r="J26" s="25"/>
      <c r="K26" s="25"/>
      <c r="L26" s="25"/>
      <c r="M26" s="25">
        <v>5</v>
      </c>
      <c r="N26" s="25"/>
      <c r="O26" s="25"/>
      <c r="P26" s="25"/>
      <c r="Q26" s="25"/>
      <c r="R26" s="25"/>
      <c r="S26" s="25">
        <v>3</v>
      </c>
      <c r="T26" s="25"/>
      <c r="U26" s="25">
        <f t="shared" si="0"/>
        <v>2</v>
      </c>
      <c r="V26" s="25">
        <f t="shared" si="3"/>
        <v>123</v>
      </c>
      <c r="W26" s="16">
        <f t="shared" si="1"/>
        <v>3</v>
      </c>
      <c r="X26" s="26">
        <f t="shared" si="2"/>
        <v>5</v>
      </c>
    </row>
    <row r="27" spans="1:24" s="26" customFormat="1" ht="14.25">
      <c r="A27" s="21">
        <v>22</v>
      </c>
      <c r="B27" s="22" t="s">
        <v>140</v>
      </c>
      <c r="C27" s="22" t="s">
        <v>141</v>
      </c>
      <c r="D27" s="22" t="s">
        <v>142</v>
      </c>
      <c r="E27" s="23">
        <v>362</v>
      </c>
      <c r="F27" s="22">
        <v>1173</v>
      </c>
      <c r="G27" s="29"/>
      <c r="H27" s="25"/>
      <c r="I27" s="25"/>
      <c r="J27" s="25"/>
      <c r="K27" s="25">
        <v>10</v>
      </c>
      <c r="L27" s="25"/>
      <c r="M27" s="25">
        <v>10</v>
      </c>
      <c r="N27" s="25"/>
      <c r="O27" s="25"/>
      <c r="P27" s="25">
        <v>11</v>
      </c>
      <c r="Q27" s="25"/>
      <c r="R27" s="25"/>
      <c r="S27" s="25"/>
      <c r="T27" s="25"/>
      <c r="U27" s="25">
        <f t="shared" si="0"/>
        <v>3</v>
      </c>
      <c r="V27" s="25">
        <f t="shared" si="3"/>
        <v>123</v>
      </c>
      <c r="W27" s="16">
        <f t="shared" si="1"/>
        <v>10</v>
      </c>
      <c r="X27" s="26">
        <f t="shared" si="2"/>
        <v>10</v>
      </c>
    </row>
    <row r="28" spans="1:24" s="26" customFormat="1" ht="14.25">
      <c r="A28" s="21">
        <v>23</v>
      </c>
      <c r="B28" s="21" t="s">
        <v>68</v>
      </c>
      <c r="C28" s="21" t="s">
        <v>101</v>
      </c>
      <c r="D28" s="27" t="s">
        <v>29</v>
      </c>
      <c r="E28" s="21">
        <v>52467</v>
      </c>
      <c r="F28" s="21">
        <v>1078</v>
      </c>
      <c r="G28" s="29"/>
      <c r="H28" s="25"/>
      <c r="I28" s="25"/>
      <c r="J28" s="25"/>
      <c r="K28" s="25">
        <v>13</v>
      </c>
      <c r="L28" s="25"/>
      <c r="M28" s="25">
        <v>13</v>
      </c>
      <c r="N28" s="25"/>
      <c r="O28" s="25"/>
      <c r="P28" s="25">
        <v>6</v>
      </c>
      <c r="Q28" s="25"/>
      <c r="R28" s="25"/>
      <c r="S28" s="25"/>
      <c r="T28" s="25"/>
      <c r="U28" s="25">
        <f t="shared" si="0"/>
        <v>3</v>
      </c>
      <c r="V28" s="25">
        <f t="shared" si="3"/>
        <v>124</v>
      </c>
      <c r="W28" s="16">
        <f t="shared" si="1"/>
        <v>6</v>
      </c>
      <c r="X28" s="26">
        <f t="shared" si="2"/>
        <v>13</v>
      </c>
    </row>
    <row r="29" spans="1:24" s="26" customFormat="1" ht="14.25">
      <c r="A29" s="21">
        <v>24</v>
      </c>
      <c r="B29" s="27" t="s">
        <v>83</v>
      </c>
      <c r="C29" s="27" t="s">
        <v>84</v>
      </c>
      <c r="D29" s="27" t="s">
        <v>26</v>
      </c>
      <c r="E29" s="28">
        <v>3776</v>
      </c>
      <c r="F29" s="27">
        <v>1155</v>
      </c>
      <c r="G29" s="24"/>
      <c r="H29" s="25"/>
      <c r="I29" s="25">
        <v>14</v>
      </c>
      <c r="J29" s="25"/>
      <c r="K29" s="25"/>
      <c r="L29" s="25"/>
      <c r="M29" s="25"/>
      <c r="N29" s="25"/>
      <c r="O29" s="25"/>
      <c r="P29" s="25"/>
      <c r="Q29" s="25"/>
      <c r="R29" s="25">
        <v>12</v>
      </c>
      <c r="S29" s="25"/>
      <c r="T29" s="25">
        <v>7</v>
      </c>
      <c r="U29" s="25">
        <f t="shared" si="0"/>
        <v>3</v>
      </c>
      <c r="V29" s="25">
        <f t="shared" si="3"/>
        <v>125</v>
      </c>
      <c r="W29" s="16">
        <f t="shared" si="1"/>
        <v>7</v>
      </c>
      <c r="X29" s="26">
        <f t="shared" si="2"/>
        <v>12</v>
      </c>
    </row>
    <row r="30" spans="1:24" s="26" customFormat="1" ht="14.25">
      <c r="A30" s="21">
        <v>25</v>
      </c>
      <c r="B30" s="27" t="s">
        <v>27</v>
      </c>
      <c r="C30" s="27" t="s">
        <v>28</v>
      </c>
      <c r="D30" s="22" t="s">
        <v>29</v>
      </c>
      <c r="E30" s="28">
        <v>102652</v>
      </c>
      <c r="F30" s="27">
        <v>1078</v>
      </c>
      <c r="G30" s="29"/>
      <c r="H30" s="25"/>
      <c r="I30" s="25">
        <v>9</v>
      </c>
      <c r="J30" s="25">
        <v>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>
        <f t="shared" si="0"/>
        <v>2</v>
      </c>
      <c r="V30" s="25">
        <f t="shared" si="3"/>
        <v>126</v>
      </c>
      <c r="W30" s="16">
        <f t="shared" si="1"/>
        <v>2</v>
      </c>
      <c r="X30" s="26">
        <f t="shared" si="2"/>
        <v>9</v>
      </c>
    </row>
    <row r="31" spans="1:24" s="26" customFormat="1" ht="14.25">
      <c r="A31" s="21">
        <v>26</v>
      </c>
      <c r="B31" s="27" t="s">
        <v>68</v>
      </c>
      <c r="C31" s="27" t="s">
        <v>69</v>
      </c>
      <c r="D31" s="27" t="s">
        <v>70</v>
      </c>
      <c r="E31" s="28">
        <v>531</v>
      </c>
      <c r="F31" s="27">
        <v>1047</v>
      </c>
      <c r="G31" s="29"/>
      <c r="H31" s="25">
        <v>7</v>
      </c>
      <c r="I31" s="25"/>
      <c r="J31" s="25"/>
      <c r="K31" s="25">
        <v>23</v>
      </c>
      <c r="L31" s="25"/>
      <c r="M31" s="25"/>
      <c r="N31" s="25"/>
      <c r="O31" s="25">
        <v>5</v>
      </c>
      <c r="P31" s="25"/>
      <c r="Q31" s="25"/>
      <c r="R31" s="25"/>
      <c r="S31" s="25"/>
      <c r="T31" s="25"/>
      <c r="U31" s="25">
        <f t="shared" si="0"/>
        <v>3</v>
      </c>
      <c r="V31" s="25">
        <f t="shared" si="3"/>
        <v>127</v>
      </c>
      <c r="W31" s="16">
        <f t="shared" si="1"/>
        <v>5</v>
      </c>
      <c r="X31" s="26">
        <f t="shared" si="2"/>
        <v>7</v>
      </c>
    </row>
    <row r="32" spans="1:24" s="26" customFormat="1" ht="14.25">
      <c r="A32" s="21">
        <v>27</v>
      </c>
      <c r="B32" s="21" t="s">
        <v>71</v>
      </c>
      <c r="C32" s="21" t="s">
        <v>72</v>
      </c>
      <c r="D32" s="21" t="s">
        <v>29</v>
      </c>
      <c r="E32" s="21">
        <v>142207</v>
      </c>
      <c r="F32" s="21">
        <v>1078</v>
      </c>
      <c r="G32" s="29"/>
      <c r="H32" s="25"/>
      <c r="I32" s="25">
        <v>18</v>
      </c>
      <c r="J32" s="25">
        <v>10</v>
      </c>
      <c r="K32" s="25">
        <v>7</v>
      </c>
      <c r="L32" s="25"/>
      <c r="M32" s="25"/>
      <c r="N32" s="25"/>
      <c r="O32" s="25"/>
      <c r="P32" s="25"/>
      <c r="Q32" s="25"/>
      <c r="R32" s="25"/>
      <c r="S32" s="25"/>
      <c r="T32" s="25"/>
      <c r="U32" s="25">
        <f t="shared" si="0"/>
        <v>3</v>
      </c>
      <c r="V32" s="25">
        <f t="shared" si="3"/>
        <v>127</v>
      </c>
      <c r="W32" s="16">
        <f t="shared" si="1"/>
        <v>7</v>
      </c>
      <c r="X32" s="26">
        <f t="shared" si="2"/>
        <v>10</v>
      </c>
    </row>
    <row r="33" spans="1:24" s="26" customFormat="1" ht="14.25">
      <c r="A33" s="21">
        <v>28</v>
      </c>
      <c r="B33" s="27" t="s">
        <v>64</v>
      </c>
      <c r="C33" s="27" t="s">
        <v>175</v>
      </c>
      <c r="D33" s="27" t="s">
        <v>35</v>
      </c>
      <c r="E33" s="28">
        <v>645</v>
      </c>
      <c r="F33" s="27">
        <v>1173</v>
      </c>
      <c r="G33" s="24"/>
      <c r="H33" s="25"/>
      <c r="I33" s="25"/>
      <c r="J33" s="25"/>
      <c r="K33" s="25"/>
      <c r="L33" s="25"/>
      <c r="M33" s="25"/>
      <c r="N33" s="25"/>
      <c r="O33" s="25">
        <v>6</v>
      </c>
      <c r="P33" s="25"/>
      <c r="Q33" s="25"/>
      <c r="R33" s="25">
        <v>7</v>
      </c>
      <c r="S33" s="25"/>
      <c r="T33" s="25"/>
      <c r="U33" s="25">
        <f t="shared" si="0"/>
        <v>2</v>
      </c>
      <c r="V33" s="25">
        <f t="shared" si="3"/>
        <v>128</v>
      </c>
      <c r="W33" s="16">
        <f t="shared" si="1"/>
        <v>6</v>
      </c>
      <c r="X33" s="26">
        <f t="shared" si="2"/>
        <v>7</v>
      </c>
    </row>
    <row r="34" spans="1:24" s="26" customFormat="1" ht="14.25">
      <c r="A34" s="21">
        <v>29</v>
      </c>
      <c r="B34" s="22" t="s">
        <v>135</v>
      </c>
      <c r="C34" s="22" t="s">
        <v>136</v>
      </c>
      <c r="D34" s="30" t="s">
        <v>29</v>
      </c>
      <c r="E34" s="22">
        <v>159483</v>
      </c>
      <c r="F34" s="22">
        <v>1078</v>
      </c>
      <c r="G34" s="24"/>
      <c r="H34" s="25"/>
      <c r="I34" s="25"/>
      <c r="J34" s="25"/>
      <c r="K34" s="25"/>
      <c r="L34" s="25">
        <v>4</v>
      </c>
      <c r="M34" s="25"/>
      <c r="N34" s="25"/>
      <c r="O34" s="25"/>
      <c r="P34" s="25"/>
      <c r="Q34" s="25">
        <v>13</v>
      </c>
      <c r="R34" s="25"/>
      <c r="S34" s="25"/>
      <c r="T34" s="25"/>
      <c r="U34" s="25">
        <f t="shared" si="0"/>
        <v>2</v>
      </c>
      <c r="V34" s="25">
        <f t="shared" si="3"/>
        <v>132</v>
      </c>
      <c r="W34" s="16">
        <f t="shared" si="1"/>
        <v>4</v>
      </c>
      <c r="X34" s="26">
        <f t="shared" si="2"/>
        <v>13</v>
      </c>
    </row>
    <row r="35" spans="1:24" s="26" customFormat="1" ht="14.25">
      <c r="A35" s="21">
        <v>30</v>
      </c>
      <c r="B35" s="22" t="s">
        <v>138</v>
      </c>
      <c r="C35" s="22" t="s">
        <v>143</v>
      </c>
      <c r="D35" s="22" t="s">
        <v>29</v>
      </c>
      <c r="E35" s="23">
        <v>137831</v>
      </c>
      <c r="F35" s="22">
        <v>1078</v>
      </c>
      <c r="G35" s="24"/>
      <c r="H35" s="25"/>
      <c r="I35" s="25"/>
      <c r="J35" s="25"/>
      <c r="K35" s="25">
        <v>12</v>
      </c>
      <c r="L35" s="25"/>
      <c r="M35" s="25"/>
      <c r="N35" s="25"/>
      <c r="O35" s="25"/>
      <c r="P35" s="25">
        <v>8</v>
      </c>
      <c r="Q35" s="25"/>
      <c r="R35" s="25"/>
      <c r="S35" s="25"/>
      <c r="T35" s="25"/>
      <c r="U35" s="25">
        <f t="shared" si="0"/>
        <v>2</v>
      </c>
      <c r="V35" s="25">
        <f t="shared" si="3"/>
        <v>135</v>
      </c>
      <c r="W35" s="16">
        <f t="shared" si="1"/>
        <v>8</v>
      </c>
      <c r="X35" s="26">
        <f t="shared" si="2"/>
        <v>12</v>
      </c>
    </row>
    <row r="36" spans="1:24" s="26" customFormat="1" ht="14.25">
      <c r="A36" s="21">
        <v>31</v>
      </c>
      <c r="B36" s="27" t="s">
        <v>44</v>
      </c>
      <c r="C36" s="27" t="s">
        <v>45</v>
      </c>
      <c r="D36" s="27" t="s">
        <v>32</v>
      </c>
      <c r="E36" s="28">
        <v>587</v>
      </c>
      <c r="F36" s="21">
        <v>1059</v>
      </c>
      <c r="G36" s="29"/>
      <c r="H36" s="25"/>
      <c r="I36" s="25">
        <v>1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>
        <f t="shared" si="0"/>
        <v>1</v>
      </c>
      <c r="V36" s="25">
        <f t="shared" si="3"/>
        <v>139</v>
      </c>
      <c r="W36" s="16">
        <f t="shared" si="1"/>
        <v>1</v>
      </c>
      <c r="X36" s="26" t="e">
        <f t="shared" si="2"/>
        <v>#NUM!</v>
      </c>
    </row>
    <row r="37" spans="1:24" s="26" customFormat="1" ht="14.25">
      <c r="A37" s="21">
        <v>32</v>
      </c>
      <c r="B37" s="22" t="s">
        <v>46</v>
      </c>
      <c r="C37" s="30" t="s">
        <v>47</v>
      </c>
      <c r="D37" s="22" t="s">
        <v>32</v>
      </c>
      <c r="E37" s="28">
        <v>949</v>
      </c>
      <c r="F37" s="22">
        <v>1059</v>
      </c>
      <c r="G37" s="24"/>
      <c r="H37" s="25"/>
      <c r="I37" s="25"/>
      <c r="J37" s="25">
        <v>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>
        <f t="shared" si="0"/>
        <v>1</v>
      </c>
      <c r="V37" s="25">
        <f t="shared" si="3"/>
        <v>139</v>
      </c>
      <c r="W37" s="16">
        <f t="shared" si="1"/>
        <v>1</v>
      </c>
      <c r="X37" s="26" t="e">
        <f t="shared" si="2"/>
        <v>#NUM!</v>
      </c>
    </row>
    <row r="38" spans="1:24" s="26" customFormat="1" ht="14.25">
      <c r="A38" s="21">
        <v>33</v>
      </c>
      <c r="B38" s="22" t="s">
        <v>155</v>
      </c>
      <c r="C38" s="22" t="s">
        <v>156</v>
      </c>
      <c r="D38" s="22" t="s">
        <v>142</v>
      </c>
      <c r="E38" s="22">
        <v>745</v>
      </c>
      <c r="F38" s="22">
        <v>1173</v>
      </c>
      <c r="G38" s="24"/>
      <c r="H38" s="25"/>
      <c r="I38" s="25"/>
      <c r="J38" s="25"/>
      <c r="K38" s="25"/>
      <c r="L38" s="25"/>
      <c r="M38" s="25">
        <v>1</v>
      </c>
      <c r="N38" s="25"/>
      <c r="O38" s="25"/>
      <c r="P38" s="25"/>
      <c r="Q38" s="25"/>
      <c r="R38" s="25"/>
      <c r="S38" s="25"/>
      <c r="T38" s="25"/>
      <c r="U38" s="25">
        <f aca="true" t="shared" si="4" ref="U38:U69">COUNTA(H38:T38)</f>
        <v>1</v>
      </c>
      <c r="V38" s="25">
        <f t="shared" si="3"/>
        <v>139</v>
      </c>
      <c r="W38" s="16">
        <f aca="true" t="shared" si="5" ref="W38:W71">SMALL(H38:T38,1)</f>
        <v>1</v>
      </c>
      <c r="X38" s="26" t="e">
        <f aca="true" t="shared" si="6" ref="X38:X71">SMALL(H38:T38,2)</f>
        <v>#NUM!</v>
      </c>
    </row>
    <row r="39" spans="1:24" s="26" customFormat="1" ht="14.25">
      <c r="A39" s="21">
        <v>34</v>
      </c>
      <c r="B39" s="27" t="s">
        <v>95</v>
      </c>
      <c r="C39" s="27" t="s">
        <v>132</v>
      </c>
      <c r="D39" s="22" t="s">
        <v>26</v>
      </c>
      <c r="E39" s="28">
        <v>4245</v>
      </c>
      <c r="F39" s="27">
        <v>1155</v>
      </c>
      <c r="G39" s="29"/>
      <c r="H39" s="25"/>
      <c r="I39" s="25"/>
      <c r="J39" s="25"/>
      <c r="K39" s="25">
        <v>2</v>
      </c>
      <c r="L39" s="25"/>
      <c r="M39" s="25"/>
      <c r="N39" s="25"/>
      <c r="O39" s="25"/>
      <c r="P39" s="25"/>
      <c r="Q39" s="25"/>
      <c r="R39" s="25"/>
      <c r="S39" s="25"/>
      <c r="T39" s="25"/>
      <c r="U39" s="25">
        <f t="shared" si="4"/>
        <v>1</v>
      </c>
      <c r="V39" s="25">
        <f t="shared" si="3"/>
        <v>140</v>
      </c>
      <c r="W39" s="16">
        <f t="shared" si="5"/>
        <v>2</v>
      </c>
      <c r="X39" s="26" t="e">
        <f t="shared" si="6"/>
        <v>#NUM!</v>
      </c>
    </row>
    <row r="40" spans="1:24" s="26" customFormat="1" ht="14.25">
      <c r="A40" s="21">
        <v>35</v>
      </c>
      <c r="B40" s="22" t="s">
        <v>48</v>
      </c>
      <c r="C40" s="22" t="s">
        <v>49</v>
      </c>
      <c r="D40" s="22" t="s">
        <v>32</v>
      </c>
      <c r="E40" s="23">
        <v>847</v>
      </c>
      <c r="F40" s="22">
        <v>1059</v>
      </c>
      <c r="G40" s="24"/>
      <c r="H40" s="25"/>
      <c r="I40" s="25">
        <v>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>
        <f t="shared" si="4"/>
        <v>1</v>
      </c>
      <c r="V40" s="25">
        <f t="shared" si="3"/>
        <v>140</v>
      </c>
      <c r="W40" s="16">
        <f t="shared" si="5"/>
        <v>2</v>
      </c>
      <c r="X40" s="26" t="e">
        <f t="shared" si="6"/>
        <v>#NUM!</v>
      </c>
    </row>
    <row r="41" spans="1:24" s="26" customFormat="1" ht="14.25">
      <c r="A41" s="21">
        <v>36</v>
      </c>
      <c r="B41" s="27" t="s">
        <v>89</v>
      </c>
      <c r="C41" s="27" t="s">
        <v>185</v>
      </c>
      <c r="D41" s="27" t="s">
        <v>26</v>
      </c>
      <c r="E41" s="28">
        <v>4618</v>
      </c>
      <c r="F41" s="27">
        <v>1155</v>
      </c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>
        <v>3</v>
      </c>
      <c r="R41" s="25"/>
      <c r="S41" s="25"/>
      <c r="T41" s="25"/>
      <c r="U41" s="25">
        <f t="shared" si="4"/>
        <v>1</v>
      </c>
      <c r="V41" s="25">
        <f t="shared" si="3"/>
        <v>141</v>
      </c>
      <c r="W41" s="16">
        <f t="shared" si="5"/>
        <v>3</v>
      </c>
      <c r="X41" s="26" t="e">
        <f t="shared" si="6"/>
        <v>#NUM!</v>
      </c>
    </row>
    <row r="42" spans="1:24" s="26" customFormat="1" ht="14.25">
      <c r="A42" s="21">
        <v>37</v>
      </c>
      <c r="B42" s="27" t="s">
        <v>133</v>
      </c>
      <c r="C42" s="27" t="s">
        <v>134</v>
      </c>
      <c r="D42" s="21" t="s">
        <v>26</v>
      </c>
      <c r="E42" s="28">
        <v>4256</v>
      </c>
      <c r="F42" s="27">
        <v>1155</v>
      </c>
      <c r="G42" s="24"/>
      <c r="H42" s="25"/>
      <c r="I42" s="25"/>
      <c r="J42" s="25"/>
      <c r="K42" s="25">
        <v>3</v>
      </c>
      <c r="L42" s="25"/>
      <c r="M42" s="25"/>
      <c r="N42" s="25"/>
      <c r="O42" s="25"/>
      <c r="P42" s="25"/>
      <c r="Q42" s="25"/>
      <c r="R42" s="25"/>
      <c r="S42" s="25"/>
      <c r="T42" s="25"/>
      <c r="U42" s="25">
        <f t="shared" si="4"/>
        <v>1</v>
      </c>
      <c r="V42" s="25">
        <f t="shared" si="3"/>
        <v>141</v>
      </c>
      <c r="W42" s="16">
        <f t="shared" si="5"/>
        <v>3</v>
      </c>
      <c r="X42" s="26" t="e">
        <f t="shared" si="6"/>
        <v>#NUM!</v>
      </c>
    </row>
    <row r="43" spans="1:24" s="26" customFormat="1" ht="14.25">
      <c r="A43" s="21">
        <v>38</v>
      </c>
      <c r="B43" s="22" t="s">
        <v>173</v>
      </c>
      <c r="C43" s="22" t="s">
        <v>174</v>
      </c>
      <c r="D43" s="22" t="s">
        <v>142</v>
      </c>
      <c r="E43" s="22">
        <v>480</v>
      </c>
      <c r="F43" s="22">
        <v>1173</v>
      </c>
      <c r="G43" s="29"/>
      <c r="H43" s="25"/>
      <c r="I43" s="25"/>
      <c r="J43" s="25"/>
      <c r="K43" s="25"/>
      <c r="L43" s="25"/>
      <c r="M43" s="25"/>
      <c r="N43" s="25"/>
      <c r="O43" s="25">
        <v>3</v>
      </c>
      <c r="P43" s="25"/>
      <c r="Q43" s="25"/>
      <c r="R43" s="25"/>
      <c r="S43" s="25"/>
      <c r="T43" s="25"/>
      <c r="U43" s="25">
        <f t="shared" si="4"/>
        <v>1</v>
      </c>
      <c r="V43" s="25">
        <f t="shared" si="3"/>
        <v>141</v>
      </c>
      <c r="W43" s="16">
        <f t="shared" si="5"/>
        <v>3</v>
      </c>
      <c r="X43" s="26" t="e">
        <f t="shared" si="6"/>
        <v>#NUM!</v>
      </c>
    </row>
    <row r="44" spans="1:24" s="26" customFormat="1" ht="14.25">
      <c r="A44" s="21">
        <v>39</v>
      </c>
      <c r="B44" s="22" t="s">
        <v>50</v>
      </c>
      <c r="C44" s="22" t="s">
        <v>51</v>
      </c>
      <c r="D44" s="22" t="s">
        <v>26</v>
      </c>
      <c r="E44" s="22">
        <v>4620</v>
      </c>
      <c r="F44" s="22">
        <v>1155</v>
      </c>
      <c r="G44" s="24"/>
      <c r="H44" s="25"/>
      <c r="I44" s="25"/>
      <c r="J44" s="25">
        <v>3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>
        <f t="shared" si="4"/>
        <v>1</v>
      </c>
      <c r="V44" s="25">
        <f t="shared" si="3"/>
        <v>141</v>
      </c>
      <c r="W44" s="16">
        <f t="shared" si="5"/>
        <v>3</v>
      </c>
      <c r="X44" s="26" t="e">
        <f t="shared" si="6"/>
        <v>#NUM!</v>
      </c>
    </row>
    <row r="45" spans="1:24" s="26" customFormat="1" ht="14.25">
      <c r="A45" s="21">
        <v>40</v>
      </c>
      <c r="B45" s="27" t="s">
        <v>85</v>
      </c>
      <c r="C45" s="27" t="s">
        <v>86</v>
      </c>
      <c r="D45" s="27" t="s">
        <v>26</v>
      </c>
      <c r="E45" s="28">
        <v>3580</v>
      </c>
      <c r="F45" s="27">
        <v>1155</v>
      </c>
      <c r="G45" s="24"/>
      <c r="H45" s="25"/>
      <c r="I45" s="25"/>
      <c r="J45" s="25">
        <v>14</v>
      </c>
      <c r="K45" s="25"/>
      <c r="L45" s="25"/>
      <c r="M45" s="25"/>
      <c r="N45" s="25"/>
      <c r="O45" s="25">
        <v>12</v>
      </c>
      <c r="P45" s="25"/>
      <c r="Q45" s="25"/>
      <c r="R45" s="25"/>
      <c r="S45" s="25"/>
      <c r="T45" s="25"/>
      <c r="U45" s="25">
        <f t="shared" si="4"/>
        <v>2</v>
      </c>
      <c r="V45" s="25">
        <f t="shared" si="3"/>
        <v>141</v>
      </c>
      <c r="W45" s="16">
        <f t="shared" si="5"/>
        <v>12</v>
      </c>
      <c r="X45" s="26">
        <f t="shared" si="6"/>
        <v>14</v>
      </c>
    </row>
    <row r="46" spans="1:24" s="26" customFormat="1" ht="14.25">
      <c r="A46" s="21">
        <v>41</v>
      </c>
      <c r="B46" s="21" t="s">
        <v>38</v>
      </c>
      <c r="C46" s="27" t="s">
        <v>171</v>
      </c>
      <c r="D46" s="27" t="s">
        <v>26</v>
      </c>
      <c r="E46" s="28">
        <v>3974</v>
      </c>
      <c r="F46" s="27">
        <v>1155</v>
      </c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>
        <v>4</v>
      </c>
      <c r="T46" s="25"/>
      <c r="U46" s="25">
        <f t="shared" si="4"/>
        <v>1</v>
      </c>
      <c r="V46" s="25">
        <f t="shared" si="3"/>
        <v>142</v>
      </c>
      <c r="W46" s="16">
        <f t="shared" si="5"/>
        <v>4</v>
      </c>
      <c r="X46" s="26" t="e">
        <f t="shared" si="6"/>
        <v>#NUM!</v>
      </c>
    </row>
    <row r="47" spans="1:24" s="26" customFormat="1" ht="14.25">
      <c r="A47" s="21">
        <v>42</v>
      </c>
      <c r="B47" s="27" t="s">
        <v>54</v>
      </c>
      <c r="C47" s="27" t="s">
        <v>55</v>
      </c>
      <c r="D47" s="27" t="s">
        <v>32</v>
      </c>
      <c r="E47" s="28">
        <v>600</v>
      </c>
      <c r="F47" s="27">
        <v>1059</v>
      </c>
      <c r="G47" s="24"/>
      <c r="H47" s="25"/>
      <c r="I47" s="25">
        <v>4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>
        <f t="shared" si="4"/>
        <v>1</v>
      </c>
      <c r="V47" s="25">
        <f aca="true" t="shared" si="7" ref="V47:V71">SUM(H47:T47)+(X$2-U47)*X$5</f>
        <v>142</v>
      </c>
      <c r="W47" s="16">
        <f t="shared" si="5"/>
        <v>4</v>
      </c>
      <c r="X47" s="26" t="e">
        <f t="shared" si="6"/>
        <v>#NUM!</v>
      </c>
    </row>
    <row r="48" spans="1:24" s="26" customFormat="1" ht="14.25">
      <c r="A48" s="21">
        <v>43</v>
      </c>
      <c r="B48" s="22" t="s">
        <v>56</v>
      </c>
      <c r="C48" s="22" t="s">
        <v>57</v>
      </c>
      <c r="D48" s="22" t="s">
        <v>26</v>
      </c>
      <c r="E48" s="28">
        <v>4283</v>
      </c>
      <c r="F48" s="22">
        <v>1155</v>
      </c>
      <c r="G48" s="29"/>
      <c r="H48" s="25"/>
      <c r="I48" s="25"/>
      <c r="J48" s="25">
        <v>5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f t="shared" si="4"/>
        <v>1</v>
      </c>
      <c r="V48" s="25">
        <f t="shared" si="7"/>
        <v>143</v>
      </c>
      <c r="W48" s="16">
        <f t="shared" si="5"/>
        <v>5</v>
      </c>
      <c r="X48" s="26" t="e">
        <f t="shared" si="6"/>
        <v>#NUM!</v>
      </c>
    </row>
    <row r="49" spans="1:24" s="26" customFormat="1" ht="14.25">
      <c r="A49" s="21">
        <v>44</v>
      </c>
      <c r="B49" s="22" t="s">
        <v>44</v>
      </c>
      <c r="C49" s="22" t="s">
        <v>58</v>
      </c>
      <c r="D49" s="22" t="s">
        <v>32</v>
      </c>
      <c r="E49" s="23">
        <v>313</v>
      </c>
      <c r="F49" s="22">
        <v>1059</v>
      </c>
      <c r="G49" s="29"/>
      <c r="H49" s="25"/>
      <c r="I49" s="25">
        <v>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>
        <f t="shared" si="4"/>
        <v>1</v>
      </c>
      <c r="V49" s="25">
        <f t="shared" si="7"/>
        <v>143</v>
      </c>
      <c r="W49" s="16">
        <f t="shared" si="5"/>
        <v>5</v>
      </c>
      <c r="X49" s="26" t="e">
        <f t="shared" si="6"/>
        <v>#NUM!</v>
      </c>
    </row>
    <row r="50" spans="1:24" s="26" customFormat="1" ht="14.25">
      <c r="A50" s="21">
        <v>45</v>
      </c>
      <c r="B50" s="22" t="s">
        <v>146</v>
      </c>
      <c r="C50" s="22" t="s">
        <v>147</v>
      </c>
      <c r="D50" s="22" t="s">
        <v>29</v>
      </c>
      <c r="E50" s="23">
        <v>145158</v>
      </c>
      <c r="F50" s="22">
        <v>1078</v>
      </c>
      <c r="G50" s="24"/>
      <c r="H50" s="25"/>
      <c r="I50" s="25"/>
      <c r="J50" s="25"/>
      <c r="K50" s="25"/>
      <c r="L50" s="25">
        <v>15</v>
      </c>
      <c r="M50" s="25"/>
      <c r="N50" s="25"/>
      <c r="O50" s="25"/>
      <c r="P50" s="25"/>
      <c r="Q50" s="25"/>
      <c r="R50" s="25">
        <v>13</v>
      </c>
      <c r="S50" s="25"/>
      <c r="T50" s="25"/>
      <c r="U50" s="25">
        <f t="shared" si="4"/>
        <v>2</v>
      </c>
      <c r="V50" s="25">
        <f t="shared" si="7"/>
        <v>143</v>
      </c>
      <c r="W50" s="16">
        <f t="shared" si="5"/>
        <v>13</v>
      </c>
      <c r="X50" s="26">
        <f t="shared" si="6"/>
        <v>15</v>
      </c>
    </row>
    <row r="51" spans="1:24" s="26" customFormat="1" ht="14.25">
      <c r="A51" s="21">
        <v>46</v>
      </c>
      <c r="B51" s="22" t="s">
        <v>87</v>
      </c>
      <c r="C51" s="22" t="s">
        <v>88</v>
      </c>
      <c r="D51" s="22" t="s">
        <v>61</v>
      </c>
      <c r="E51" s="23">
        <v>381</v>
      </c>
      <c r="F51" s="22">
        <v>1038</v>
      </c>
      <c r="G51" s="24"/>
      <c r="H51" s="25"/>
      <c r="I51" s="25"/>
      <c r="J51" s="25">
        <v>15</v>
      </c>
      <c r="K51" s="25"/>
      <c r="L51" s="25"/>
      <c r="M51" s="25"/>
      <c r="N51" s="25"/>
      <c r="O51" s="25"/>
      <c r="P51" s="25">
        <v>13</v>
      </c>
      <c r="Q51" s="25"/>
      <c r="R51" s="25"/>
      <c r="S51" s="25"/>
      <c r="T51" s="25"/>
      <c r="U51" s="25">
        <f t="shared" si="4"/>
        <v>2</v>
      </c>
      <c r="V51" s="25">
        <f t="shared" si="7"/>
        <v>143</v>
      </c>
      <c r="W51" s="16">
        <f t="shared" si="5"/>
        <v>13</v>
      </c>
      <c r="X51" s="26">
        <f t="shared" si="6"/>
        <v>15</v>
      </c>
    </row>
    <row r="52" spans="1:24" s="26" customFormat="1" ht="14.25">
      <c r="A52" s="21">
        <v>47</v>
      </c>
      <c r="B52" s="22" t="s">
        <v>62</v>
      </c>
      <c r="C52" s="22" t="s">
        <v>63</v>
      </c>
      <c r="D52" s="22" t="s">
        <v>26</v>
      </c>
      <c r="E52" s="23">
        <v>4537</v>
      </c>
      <c r="F52" s="22">
        <v>1155</v>
      </c>
      <c r="G52" s="24"/>
      <c r="H52" s="25"/>
      <c r="I52" s="25"/>
      <c r="J52" s="25">
        <v>6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>
        <f t="shared" si="4"/>
        <v>1</v>
      </c>
      <c r="V52" s="25">
        <f t="shared" si="7"/>
        <v>144</v>
      </c>
      <c r="W52" s="16">
        <f t="shared" si="5"/>
        <v>6</v>
      </c>
      <c r="X52" s="26" t="e">
        <f t="shared" si="6"/>
        <v>#NUM!</v>
      </c>
    </row>
    <row r="53" spans="1:24" s="26" customFormat="1" ht="14.25">
      <c r="A53" s="21">
        <v>48</v>
      </c>
      <c r="B53" s="21" t="s">
        <v>64</v>
      </c>
      <c r="C53" s="27" t="s">
        <v>65</v>
      </c>
      <c r="D53" s="27" t="s">
        <v>32</v>
      </c>
      <c r="E53" s="28">
        <v>950</v>
      </c>
      <c r="F53" s="27">
        <v>1059</v>
      </c>
      <c r="G53" s="29"/>
      <c r="H53" s="25"/>
      <c r="I53" s="25">
        <v>6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>
        <f t="shared" si="4"/>
        <v>1</v>
      </c>
      <c r="V53" s="25">
        <f t="shared" si="7"/>
        <v>144</v>
      </c>
      <c r="W53" s="16">
        <f t="shared" si="5"/>
        <v>6</v>
      </c>
      <c r="X53" s="26" t="e">
        <f t="shared" si="6"/>
        <v>#NUM!</v>
      </c>
    </row>
    <row r="54" spans="1:24" s="26" customFormat="1" ht="14.25">
      <c r="A54" s="21">
        <v>49</v>
      </c>
      <c r="B54" s="22" t="s">
        <v>138</v>
      </c>
      <c r="C54" s="22" t="s">
        <v>139</v>
      </c>
      <c r="D54" s="22" t="s">
        <v>29</v>
      </c>
      <c r="E54" s="23">
        <v>27006</v>
      </c>
      <c r="F54" s="22">
        <v>1078</v>
      </c>
      <c r="G54" s="24"/>
      <c r="H54" s="25"/>
      <c r="I54" s="25"/>
      <c r="J54" s="25"/>
      <c r="K54" s="25"/>
      <c r="L54" s="25">
        <v>6</v>
      </c>
      <c r="M54" s="25"/>
      <c r="N54" s="25"/>
      <c r="O54" s="25"/>
      <c r="P54" s="25"/>
      <c r="Q54" s="25"/>
      <c r="R54" s="25"/>
      <c r="S54" s="25"/>
      <c r="T54" s="25"/>
      <c r="U54" s="25">
        <f t="shared" si="4"/>
        <v>1</v>
      </c>
      <c r="V54" s="25">
        <f t="shared" si="7"/>
        <v>144</v>
      </c>
      <c r="W54" s="16">
        <f t="shared" si="5"/>
        <v>6</v>
      </c>
      <c r="X54" s="26" t="e">
        <f t="shared" si="6"/>
        <v>#NUM!</v>
      </c>
    </row>
    <row r="55" spans="1:24" s="26" customFormat="1" ht="14.25">
      <c r="A55" s="21">
        <v>50</v>
      </c>
      <c r="B55" s="27" t="s">
        <v>124</v>
      </c>
      <c r="C55" s="27" t="s">
        <v>125</v>
      </c>
      <c r="D55" s="27" t="s">
        <v>35</v>
      </c>
      <c r="E55" s="28">
        <v>708</v>
      </c>
      <c r="F55" s="27">
        <v>1173</v>
      </c>
      <c r="G55" s="29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7</v>
      </c>
      <c r="T55" s="25"/>
      <c r="U55" s="25">
        <f t="shared" si="4"/>
        <v>1</v>
      </c>
      <c r="V55" s="25">
        <f t="shared" si="7"/>
        <v>145</v>
      </c>
      <c r="W55" s="16">
        <f t="shared" si="5"/>
        <v>7</v>
      </c>
      <c r="X55" s="26" t="e">
        <f t="shared" si="6"/>
        <v>#NUM!</v>
      </c>
    </row>
    <row r="56" spans="1:24" s="26" customFormat="1" ht="14.25">
      <c r="A56" s="21">
        <v>51</v>
      </c>
      <c r="B56" s="21" t="s">
        <v>64</v>
      </c>
      <c r="C56" s="21" t="s">
        <v>108</v>
      </c>
      <c r="D56" s="27" t="s">
        <v>91</v>
      </c>
      <c r="E56" s="21">
        <v>20552</v>
      </c>
      <c r="F56" s="21">
        <v>1116</v>
      </c>
      <c r="G56" s="29"/>
      <c r="H56" s="25"/>
      <c r="I56" s="25"/>
      <c r="J56" s="25"/>
      <c r="K56" s="25">
        <v>19</v>
      </c>
      <c r="L56" s="25"/>
      <c r="M56" s="25"/>
      <c r="N56" s="25"/>
      <c r="O56" s="25">
        <v>11</v>
      </c>
      <c r="P56" s="25"/>
      <c r="Q56" s="25"/>
      <c r="R56" s="25"/>
      <c r="S56" s="25"/>
      <c r="T56" s="25"/>
      <c r="U56" s="25">
        <f t="shared" si="4"/>
        <v>2</v>
      </c>
      <c r="V56" s="25">
        <f t="shared" si="7"/>
        <v>145</v>
      </c>
      <c r="W56" s="16">
        <f t="shared" si="5"/>
        <v>11</v>
      </c>
      <c r="X56" s="26">
        <f t="shared" si="6"/>
        <v>19</v>
      </c>
    </row>
    <row r="57" spans="1:24" s="26" customFormat="1" ht="14.25">
      <c r="A57" s="21">
        <v>52</v>
      </c>
      <c r="B57" s="27" t="s">
        <v>89</v>
      </c>
      <c r="C57" s="27" t="s">
        <v>148</v>
      </c>
      <c r="D57" s="27" t="s">
        <v>26</v>
      </c>
      <c r="E57" s="28">
        <v>4257</v>
      </c>
      <c r="F57" s="27">
        <v>1155</v>
      </c>
      <c r="G57" s="24"/>
      <c r="H57" s="25"/>
      <c r="I57" s="25"/>
      <c r="J57" s="25"/>
      <c r="K57" s="25">
        <v>23</v>
      </c>
      <c r="L57" s="25"/>
      <c r="M57" s="25"/>
      <c r="N57" s="25"/>
      <c r="O57" s="25"/>
      <c r="P57" s="25"/>
      <c r="Q57" s="25"/>
      <c r="R57" s="25">
        <v>9</v>
      </c>
      <c r="S57" s="25"/>
      <c r="T57" s="25"/>
      <c r="U57" s="25">
        <f t="shared" si="4"/>
        <v>2</v>
      </c>
      <c r="V57" s="25">
        <f t="shared" si="7"/>
        <v>147</v>
      </c>
      <c r="W57" s="16">
        <f t="shared" si="5"/>
        <v>9</v>
      </c>
      <c r="X57" s="26">
        <f t="shared" si="6"/>
        <v>23</v>
      </c>
    </row>
    <row r="58" spans="1:24" s="26" customFormat="1" ht="14.25">
      <c r="A58" s="21">
        <v>53</v>
      </c>
      <c r="B58" s="22" t="s">
        <v>119</v>
      </c>
      <c r="C58" s="22" t="s">
        <v>120</v>
      </c>
      <c r="D58" s="22" t="s">
        <v>121</v>
      </c>
      <c r="E58" s="23">
        <v>5155</v>
      </c>
      <c r="F58" s="39">
        <v>1070</v>
      </c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>
        <v>9</v>
      </c>
      <c r="T58" s="25"/>
      <c r="U58" s="25">
        <f t="shared" si="4"/>
        <v>1</v>
      </c>
      <c r="V58" s="25">
        <f t="shared" si="7"/>
        <v>147</v>
      </c>
      <c r="W58" s="16">
        <f t="shared" si="5"/>
        <v>9</v>
      </c>
      <c r="X58" s="26" t="e">
        <f t="shared" si="6"/>
        <v>#NUM!</v>
      </c>
    </row>
    <row r="59" spans="1:24" s="26" customFormat="1" ht="14.25">
      <c r="A59" s="21">
        <v>54</v>
      </c>
      <c r="B59" s="22" t="s">
        <v>226</v>
      </c>
      <c r="C59" s="22" t="s">
        <v>214</v>
      </c>
      <c r="D59" s="22" t="s">
        <v>215</v>
      </c>
      <c r="E59" s="23">
        <v>27541</v>
      </c>
      <c r="F59" s="22">
        <v>1386</v>
      </c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>
        <v>10</v>
      </c>
      <c r="T59" s="25"/>
      <c r="U59" s="25">
        <f t="shared" si="4"/>
        <v>1</v>
      </c>
      <c r="V59" s="25">
        <f t="shared" si="7"/>
        <v>148</v>
      </c>
      <c r="W59" s="16">
        <f t="shared" si="5"/>
        <v>10</v>
      </c>
      <c r="X59" s="26" t="e">
        <f t="shared" si="6"/>
        <v>#NUM!</v>
      </c>
    </row>
    <row r="60" spans="1:24" s="26" customFormat="1" ht="14.25">
      <c r="A60" s="21">
        <v>55</v>
      </c>
      <c r="B60" s="22" t="s">
        <v>227</v>
      </c>
      <c r="C60" s="22" t="s">
        <v>228</v>
      </c>
      <c r="D60" s="22" t="s">
        <v>229</v>
      </c>
      <c r="E60" s="23">
        <v>5069</v>
      </c>
      <c r="F60" s="22">
        <v>1185</v>
      </c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12</v>
      </c>
      <c r="U60" s="25">
        <f t="shared" si="4"/>
        <v>1</v>
      </c>
      <c r="V60" s="25">
        <f t="shared" si="7"/>
        <v>150</v>
      </c>
      <c r="W60" s="16">
        <f t="shared" si="5"/>
        <v>12</v>
      </c>
      <c r="X60" s="26" t="e">
        <f t="shared" si="6"/>
        <v>#NUM!</v>
      </c>
    </row>
    <row r="61" spans="1:51" s="26" customFormat="1" ht="14.25">
      <c r="A61" s="21">
        <v>56</v>
      </c>
      <c r="B61" s="27" t="s">
        <v>71</v>
      </c>
      <c r="C61" s="27" t="s">
        <v>82</v>
      </c>
      <c r="D61" s="22" t="s">
        <v>29</v>
      </c>
      <c r="E61" s="28">
        <v>150320</v>
      </c>
      <c r="F61" s="27">
        <v>1078</v>
      </c>
      <c r="G61" s="24"/>
      <c r="H61" s="25"/>
      <c r="I61" s="25"/>
      <c r="J61" s="25">
        <v>13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>
        <f t="shared" si="4"/>
        <v>1</v>
      </c>
      <c r="V61" s="25">
        <f t="shared" si="7"/>
        <v>151</v>
      </c>
      <c r="W61" s="16">
        <f t="shared" si="5"/>
        <v>13</v>
      </c>
      <c r="X61" s="26" t="e">
        <f t="shared" si="6"/>
        <v>#NUM!</v>
      </c>
      <c r="Z61" s="41">
        <f aca="true" t="shared" si="8" ref="Z61:Z71">IF(H61=0,"",H61)</f>
      </c>
      <c r="AA61" s="41">
        <f aca="true" t="shared" si="9" ref="AA61:AA71">IF(I61=0,"",I61)</f>
      </c>
      <c r="AB61" s="41">
        <f aca="true" t="shared" si="10" ref="AB61:AB71">IF(J61=0,"",J61)</f>
        <v>13</v>
      </c>
      <c r="AC61" s="41">
        <f aca="true" t="shared" si="11" ref="AC61:AC71">IF(K61=0,"",K61)</f>
      </c>
      <c r="AD61" s="41">
        <f aca="true" t="shared" si="12" ref="AD61:AD71">IF(L61=0,"",L61)</f>
      </c>
      <c r="AE61" s="41">
        <f aca="true" t="shared" si="13" ref="AE61:AE71">IF(M61=0,"",M61)</f>
      </c>
      <c r="AF61" s="41">
        <f aca="true" t="shared" si="14" ref="AF61:AF71">IF(N61=0,"",N61)</f>
      </c>
      <c r="AG61" s="41">
        <f aca="true" t="shared" si="15" ref="AG61:AG71">IF(O61=0,"",O61)</f>
      </c>
      <c r="AH61" s="41">
        <f aca="true" t="shared" si="16" ref="AH61:AH71">IF(P61=0,"",P61)</f>
      </c>
      <c r="AI61" s="41">
        <f aca="true" t="shared" si="17" ref="AI61:AI71">IF(Q61=0,"",Q61)</f>
      </c>
      <c r="AJ61" s="41">
        <f aca="true" t="shared" si="18" ref="AJ61:AJ71">IF(R61=0,"",R61)</f>
      </c>
      <c r="AK61" s="41">
        <f aca="true" t="shared" si="19" ref="AK61:AK71">IF(S61=0,"",S61)</f>
      </c>
      <c r="AL61" s="41">
        <f aca="true" t="shared" si="20" ref="AL61:AL71">IF(T61=0,"",T61)</f>
      </c>
      <c r="AM61" s="41" t="e">
        <f>IF(#REF!=0,"",#REF!)</f>
        <v>#REF!</v>
      </c>
      <c r="AN61" s="41" t="e">
        <f>IF(#REF!=0,"",#REF!)</f>
        <v>#REF!</v>
      </c>
      <c r="AO61" s="41" t="e">
        <f>IF(#REF!=0,"",#REF!)</f>
        <v>#REF!</v>
      </c>
      <c r="AP61" s="41" t="e">
        <f>IF(#REF!=0,"",#REF!)</f>
        <v>#REF!</v>
      </c>
      <c r="AQ61" s="42" t="e">
        <f aca="true" t="shared" si="21" ref="AQ61:AQ71">SMALL($Z61:$AP61,1)</f>
        <v>#REF!</v>
      </c>
      <c r="AR61" s="42" t="e">
        <f aca="true" t="shared" si="22" ref="AR61:AR71">SMALL($Z61:$AP61,2)</f>
        <v>#REF!</v>
      </c>
      <c r="AS61" s="42" t="e">
        <f aca="true" t="shared" si="23" ref="AS61:AS71">SMALL($Z61:$AP61,3)</f>
        <v>#REF!</v>
      </c>
      <c r="AT61" s="42" t="e">
        <f aca="true" t="shared" si="24" ref="AT61:AT71">SMALL($Z61:$AP61,4)</f>
        <v>#REF!</v>
      </c>
      <c r="AU61" s="42" t="e">
        <f aca="true" t="shared" si="25" ref="AU61:AU71">SMALL($Z61:$AP61,5)</f>
        <v>#REF!</v>
      </c>
      <c r="AV61" s="42" t="e">
        <f aca="true" t="shared" si="26" ref="AV61:AV71">SMALL($Z61:$AP61,6)</f>
        <v>#REF!</v>
      </c>
      <c r="AW61" s="42" t="e">
        <f aca="true" t="shared" si="27" ref="AW61:AW71">SMALL($Z61:$AP61,7)</f>
        <v>#REF!</v>
      </c>
      <c r="AX61" s="42"/>
      <c r="AY61" s="41" t="e">
        <f aca="true" t="shared" si="28" ref="AY61:AY71">SUM(AQ61:AW61)</f>
        <v>#REF!</v>
      </c>
    </row>
    <row r="62" spans="1:51" s="26" customFormat="1" ht="14.25">
      <c r="A62" s="21">
        <v>57</v>
      </c>
      <c r="B62" s="22" t="s">
        <v>150</v>
      </c>
      <c r="C62" s="22" t="s">
        <v>151</v>
      </c>
      <c r="D62" s="22" t="s">
        <v>29</v>
      </c>
      <c r="E62" s="28">
        <v>137137</v>
      </c>
      <c r="F62" s="22">
        <v>1078</v>
      </c>
      <c r="G62" s="24"/>
      <c r="H62" s="25"/>
      <c r="I62" s="25"/>
      <c r="J62" s="25"/>
      <c r="K62" s="25"/>
      <c r="L62" s="25"/>
      <c r="M62" s="25"/>
      <c r="N62" s="25"/>
      <c r="O62" s="25"/>
      <c r="P62" s="25">
        <v>14</v>
      </c>
      <c r="Q62" s="25"/>
      <c r="R62" s="25"/>
      <c r="S62" s="25"/>
      <c r="T62" s="25"/>
      <c r="U62" s="25">
        <f t="shared" si="4"/>
        <v>1</v>
      </c>
      <c r="V62" s="25">
        <f t="shared" si="7"/>
        <v>152</v>
      </c>
      <c r="W62" s="16">
        <f t="shared" si="5"/>
        <v>14</v>
      </c>
      <c r="X62" s="26" t="e">
        <f t="shared" si="6"/>
        <v>#NUM!</v>
      </c>
      <c r="Z62" s="41">
        <f t="shared" si="8"/>
      </c>
      <c r="AA62" s="41">
        <f t="shared" si="9"/>
      </c>
      <c r="AB62" s="41">
        <f t="shared" si="10"/>
      </c>
      <c r="AC62" s="41">
        <f t="shared" si="11"/>
      </c>
      <c r="AD62" s="41">
        <f t="shared" si="12"/>
      </c>
      <c r="AE62" s="41">
        <f t="shared" si="13"/>
      </c>
      <c r="AF62" s="41">
        <f t="shared" si="14"/>
      </c>
      <c r="AG62" s="41">
        <f t="shared" si="15"/>
      </c>
      <c r="AH62" s="41">
        <f t="shared" si="16"/>
        <v>14</v>
      </c>
      <c r="AI62" s="41">
        <f t="shared" si="17"/>
      </c>
      <c r="AJ62" s="41">
        <f t="shared" si="18"/>
      </c>
      <c r="AK62" s="41">
        <f t="shared" si="19"/>
      </c>
      <c r="AL62" s="41">
        <f t="shared" si="20"/>
      </c>
      <c r="AM62" s="41" t="e">
        <f>IF(#REF!=0,"",#REF!)</f>
        <v>#REF!</v>
      </c>
      <c r="AN62" s="41" t="e">
        <f>IF(#REF!=0,"",#REF!)</f>
        <v>#REF!</v>
      </c>
      <c r="AO62" s="41" t="e">
        <f>IF(#REF!=0,"",#REF!)</f>
        <v>#REF!</v>
      </c>
      <c r="AP62" s="41" t="e">
        <f>IF(#REF!=0,"",#REF!)</f>
        <v>#REF!</v>
      </c>
      <c r="AQ62" s="42" t="e">
        <f t="shared" si="21"/>
        <v>#REF!</v>
      </c>
      <c r="AR62" s="42" t="e">
        <f t="shared" si="22"/>
        <v>#REF!</v>
      </c>
      <c r="AS62" s="42" t="e">
        <f t="shared" si="23"/>
        <v>#REF!</v>
      </c>
      <c r="AT62" s="42" t="e">
        <f t="shared" si="24"/>
        <v>#REF!</v>
      </c>
      <c r="AU62" s="42" t="e">
        <f t="shared" si="25"/>
        <v>#REF!</v>
      </c>
      <c r="AV62" s="42" t="e">
        <f t="shared" si="26"/>
        <v>#REF!</v>
      </c>
      <c r="AW62" s="42" t="e">
        <f t="shared" si="27"/>
        <v>#REF!</v>
      </c>
      <c r="AX62" s="42"/>
      <c r="AY62" s="41" t="e">
        <f t="shared" si="28"/>
        <v>#REF!</v>
      </c>
    </row>
    <row r="63" spans="1:51" s="26" customFormat="1" ht="14.25">
      <c r="A63" s="21">
        <v>58</v>
      </c>
      <c r="B63" s="21" t="s">
        <v>104</v>
      </c>
      <c r="C63" s="21" t="s">
        <v>105</v>
      </c>
      <c r="D63" s="22" t="s">
        <v>29</v>
      </c>
      <c r="E63" s="21">
        <v>120538</v>
      </c>
      <c r="F63" s="21">
        <v>1078</v>
      </c>
      <c r="G63" s="29"/>
      <c r="H63" s="25"/>
      <c r="I63" s="25"/>
      <c r="J63" s="25"/>
      <c r="K63" s="25">
        <v>23</v>
      </c>
      <c r="L63" s="25"/>
      <c r="M63" s="25">
        <v>15</v>
      </c>
      <c r="N63" s="25"/>
      <c r="O63" s="25"/>
      <c r="P63" s="25"/>
      <c r="Q63" s="25"/>
      <c r="R63" s="25"/>
      <c r="S63" s="25"/>
      <c r="T63" s="25"/>
      <c r="U63" s="25">
        <f t="shared" si="4"/>
        <v>2</v>
      </c>
      <c r="V63" s="25">
        <f t="shared" si="7"/>
        <v>153</v>
      </c>
      <c r="W63" s="16">
        <f t="shared" si="5"/>
        <v>15</v>
      </c>
      <c r="X63" s="26">
        <f t="shared" si="6"/>
        <v>23</v>
      </c>
      <c r="Z63" s="41">
        <f t="shared" si="8"/>
      </c>
      <c r="AA63" s="41">
        <f t="shared" si="9"/>
      </c>
      <c r="AB63" s="41">
        <f t="shared" si="10"/>
      </c>
      <c r="AC63" s="41">
        <f t="shared" si="11"/>
        <v>23</v>
      </c>
      <c r="AD63" s="41">
        <f t="shared" si="12"/>
      </c>
      <c r="AE63" s="41">
        <f t="shared" si="13"/>
        <v>15</v>
      </c>
      <c r="AF63" s="41">
        <f t="shared" si="14"/>
      </c>
      <c r="AG63" s="41">
        <f t="shared" si="15"/>
      </c>
      <c r="AH63" s="41">
        <f t="shared" si="16"/>
      </c>
      <c r="AI63" s="41">
        <f t="shared" si="17"/>
      </c>
      <c r="AJ63" s="41">
        <f t="shared" si="18"/>
      </c>
      <c r="AK63" s="41">
        <f t="shared" si="19"/>
      </c>
      <c r="AL63" s="41">
        <f t="shared" si="20"/>
      </c>
      <c r="AM63" s="41" t="e">
        <f>IF(#REF!=0,"",#REF!)</f>
        <v>#REF!</v>
      </c>
      <c r="AN63" s="41" t="e">
        <f>IF(#REF!=0,"",#REF!)</f>
        <v>#REF!</v>
      </c>
      <c r="AO63" s="41" t="e">
        <f>IF(#REF!=0,"",#REF!)</f>
        <v>#REF!</v>
      </c>
      <c r="AP63" s="41" t="e">
        <f>IF(#REF!=0,"",#REF!)</f>
        <v>#REF!</v>
      </c>
      <c r="AQ63" s="42" t="e">
        <f t="shared" si="21"/>
        <v>#REF!</v>
      </c>
      <c r="AR63" s="42" t="e">
        <f t="shared" si="22"/>
        <v>#REF!</v>
      </c>
      <c r="AS63" s="42" t="e">
        <f t="shared" si="23"/>
        <v>#REF!</v>
      </c>
      <c r="AT63" s="42" t="e">
        <f t="shared" si="24"/>
        <v>#REF!</v>
      </c>
      <c r="AU63" s="42" t="e">
        <f t="shared" si="25"/>
        <v>#REF!</v>
      </c>
      <c r="AV63" s="42" t="e">
        <f t="shared" si="26"/>
        <v>#REF!</v>
      </c>
      <c r="AW63" s="42" t="e">
        <f t="shared" si="27"/>
        <v>#REF!</v>
      </c>
      <c r="AX63" s="42"/>
      <c r="AY63" s="41" t="e">
        <f t="shared" si="28"/>
        <v>#REF!</v>
      </c>
    </row>
    <row r="64" spans="1:51" s="26" customFormat="1" ht="14.25">
      <c r="A64" s="21">
        <v>59</v>
      </c>
      <c r="B64" s="22" t="s">
        <v>89</v>
      </c>
      <c r="C64" s="22" t="s">
        <v>144</v>
      </c>
      <c r="D64" s="22" t="s">
        <v>29</v>
      </c>
      <c r="E64" s="23">
        <v>100383</v>
      </c>
      <c r="F64" s="39">
        <v>1078</v>
      </c>
      <c r="G64" s="24"/>
      <c r="H64" s="25"/>
      <c r="I64" s="25"/>
      <c r="J64" s="25"/>
      <c r="K64" s="25"/>
      <c r="L64" s="25">
        <v>15</v>
      </c>
      <c r="M64" s="25"/>
      <c r="N64" s="25"/>
      <c r="O64" s="25"/>
      <c r="P64" s="25"/>
      <c r="Q64" s="25"/>
      <c r="R64" s="25"/>
      <c r="S64" s="25"/>
      <c r="T64" s="25"/>
      <c r="U64" s="25">
        <f t="shared" si="4"/>
        <v>1</v>
      </c>
      <c r="V64" s="25">
        <f t="shared" si="7"/>
        <v>153</v>
      </c>
      <c r="W64" s="16">
        <f t="shared" si="5"/>
        <v>15</v>
      </c>
      <c r="X64" s="26" t="e">
        <f t="shared" si="6"/>
        <v>#NUM!</v>
      </c>
      <c r="Z64" s="41">
        <f t="shared" si="8"/>
      </c>
      <c r="AA64" s="41">
        <f t="shared" si="9"/>
      </c>
      <c r="AB64" s="41">
        <f t="shared" si="10"/>
      </c>
      <c r="AC64" s="41">
        <f t="shared" si="11"/>
      </c>
      <c r="AD64" s="41">
        <f t="shared" si="12"/>
        <v>15</v>
      </c>
      <c r="AE64" s="41">
        <f t="shared" si="13"/>
      </c>
      <c r="AF64" s="41">
        <f t="shared" si="14"/>
      </c>
      <c r="AG64" s="41">
        <f t="shared" si="15"/>
      </c>
      <c r="AH64" s="41">
        <f t="shared" si="16"/>
      </c>
      <c r="AI64" s="41">
        <f t="shared" si="17"/>
      </c>
      <c r="AJ64" s="41">
        <f t="shared" si="18"/>
      </c>
      <c r="AK64" s="41">
        <f t="shared" si="19"/>
      </c>
      <c r="AL64" s="41">
        <f t="shared" si="20"/>
      </c>
      <c r="AM64" s="41" t="e">
        <f>IF(#REF!=0,"",#REF!)</f>
        <v>#REF!</v>
      </c>
      <c r="AN64" s="41" t="e">
        <f>IF(#REF!=0,"",#REF!)</f>
        <v>#REF!</v>
      </c>
      <c r="AO64" s="41" t="e">
        <f>IF(#REF!=0,"",#REF!)</f>
        <v>#REF!</v>
      </c>
      <c r="AP64" s="41" t="e">
        <f>IF(#REF!=0,"",#REF!)</f>
        <v>#REF!</v>
      </c>
      <c r="AQ64" s="42" t="e">
        <f t="shared" si="21"/>
        <v>#REF!</v>
      </c>
      <c r="AR64" s="42" t="e">
        <f t="shared" si="22"/>
        <v>#REF!</v>
      </c>
      <c r="AS64" s="42" t="e">
        <f t="shared" si="23"/>
        <v>#REF!</v>
      </c>
      <c r="AT64" s="42" t="e">
        <f t="shared" si="24"/>
        <v>#REF!</v>
      </c>
      <c r="AU64" s="42" t="e">
        <f t="shared" si="25"/>
        <v>#REF!</v>
      </c>
      <c r="AV64" s="42" t="e">
        <f t="shared" si="26"/>
        <v>#REF!</v>
      </c>
      <c r="AW64" s="42" t="e">
        <f t="shared" si="27"/>
        <v>#REF!</v>
      </c>
      <c r="AX64" s="42"/>
      <c r="AY64" s="41" t="e">
        <f t="shared" si="28"/>
        <v>#REF!</v>
      </c>
    </row>
    <row r="65" spans="1:51" s="26" customFormat="1" ht="14.25">
      <c r="A65" s="21">
        <v>60</v>
      </c>
      <c r="B65" s="22" t="s">
        <v>145</v>
      </c>
      <c r="C65" s="22" t="s">
        <v>230</v>
      </c>
      <c r="D65" s="22" t="s">
        <v>128</v>
      </c>
      <c r="E65" s="23">
        <v>2184</v>
      </c>
      <c r="F65" s="22">
        <v>1189</v>
      </c>
      <c r="G65" s="24"/>
      <c r="H65" s="25"/>
      <c r="I65" s="25"/>
      <c r="J65" s="25"/>
      <c r="K65" s="25"/>
      <c r="L65" s="25">
        <v>15</v>
      </c>
      <c r="M65" s="25"/>
      <c r="N65" s="25"/>
      <c r="O65" s="25"/>
      <c r="P65" s="25"/>
      <c r="Q65" s="25"/>
      <c r="R65" s="25"/>
      <c r="S65" s="25"/>
      <c r="T65" s="25"/>
      <c r="U65" s="25">
        <f t="shared" si="4"/>
        <v>1</v>
      </c>
      <c r="V65" s="25">
        <f t="shared" si="7"/>
        <v>153</v>
      </c>
      <c r="W65" s="16">
        <f t="shared" si="5"/>
        <v>15</v>
      </c>
      <c r="X65" s="26" t="e">
        <f t="shared" si="6"/>
        <v>#NUM!</v>
      </c>
      <c r="Z65" s="41">
        <f t="shared" si="8"/>
      </c>
      <c r="AA65" s="41">
        <f t="shared" si="9"/>
      </c>
      <c r="AB65" s="41">
        <f t="shared" si="10"/>
      </c>
      <c r="AC65" s="41">
        <f t="shared" si="11"/>
      </c>
      <c r="AD65" s="41">
        <f t="shared" si="12"/>
        <v>15</v>
      </c>
      <c r="AE65" s="41">
        <f t="shared" si="13"/>
      </c>
      <c r="AF65" s="41">
        <f t="shared" si="14"/>
      </c>
      <c r="AG65" s="41">
        <f t="shared" si="15"/>
      </c>
      <c r="AH65" s="41">
        <f t="shared" si="16"/>
      </c>
      <c r="AI65" s="41">
        <f t="shared" si="17"/>
      </c>
      <c r="AJ65" s="41">
        <f t="shared" si="18"/>
      </c>
      <c r="AK65" s="41">
        <f t="shared" si="19"/>
      </c>
      <c r="AL65" s="41">
        <f t="shared" si="20"/>
      </c>
      <c r="AM65" s="41" t="e">
        <f>IF(#REF!=0,"",#REF!)</f>
        <v>#REF!</v>
      </c>
      <c r="AN65" s="41" t="e">
        <f>IF(#REF!=0,"",#REF!)</f>
        <v>#REF!</v>
      </c>
      <c r="AO65" s="41" t="e">
        <f>IF(#REF!=0,"",#REF!)</f>
        <v>#REF!</v>
      </c>
      <c r="AP65" s="41" t="e">
        <f>IF(#REF!=0,"",#REF!)</f>
        <v>#REF!</v>
      </c>
      <c r="AQ65" s="42" t="e">
        <f t="shared" si="21"/>
        <v>#REF!</v>
      </c>
      <c r="AR65" s="42" t="e">
        <f t="shared" si="22"/>
        <v>#REF!</v>
      </c>
      <c r="AS65" s="42" t="e">
        <f t="shared" si="23"/>
        <v>#REF!</v>
      </c>
      <c r="AT65" s="42" t="e">
        <f t="shared" si="24"/>
        <v>#REF!</v>
      </c>
      <c r="AU65" s="42" t="e">
        <f t="shared" si="25"/>
        <v>#REF!</v>
      </c>
      <c r="AV65" s="42" t="e">
        <f t="shared" si="26"/>
        <v>#REF!</v>
      </c>
      <c r="AW65" s="42" t="e">
        <f t="shared" si="27"/>
        <v>#REF!</v>
      </c>
      <c r="AX65" s="42"/>
      <c r="AY65" s="41" t="e">
        <f t="shared" si="28"/>
        <v>#REF!</v>
      </c>
    </row>
    <row r="66" spans="1:51" s="26" customFormat="1" ht="14.25">
      <c r="A66" s="21">
        <v>61</v>
      </c>
      <c r="B66" s="27" t="s">
        <v>187</v>
      </c>
      <c r="C66" s="27" t="s">
        <v>131</v>
      </c>
      <c r="D66" s="22" t="s">
        <v>186</v>
      </c>
      <c r="E66" s="28">
        <v>20052</v>
      </c>
      <c r="F66" s="27">
        <v>1290</v>
      </c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>
        <v>17</v>
      </c>
      <c r="R66" s="25"/>
      <c r="S66" s="25"/>
      <c r="T66" s="25"/>
      <c r="U66" s="25">
        <f t="shared" si="4"/>
        <v>1</v>
      </c>
      <c r="V66" s="25">
        <f t="shared" si="7"/>
        <v>155</v>
      </c>
      <c r="W66" s="16">
        <f t="shared" si="5"/>
        <v>17</v>
      </c>
      <c r="X66" s="26" t="e">
        <f t="shared" si="6"/>
        <v>#NUM!</v>
      </c>
      <c r="Z66" s="41">
        <f t="shared" si="8"/>
      </c>
      <c r="AA66" s="41">
        <f t="shared" si="9"/>
      </c>
      <c r="AB66" s="41">
        <f t="shared" si="10"/>
      </c>
      <c r="AC66" s="41">
        <f t="shared" si="11"/>
      </c>
      <c r="AD66" s="41">
        <f t="shared" si="12"/>
      </c>
      <c r="AE66" s="41">
        <f t="shared" si="13"/>
      </c>
      <c r="AF66" s="41">
        <f t="shared" si="14"/>
      </c>
      <c r="AG66" s="41">
        <f t="shared" si="15"/>
      </c>
      <c r="AH66" s="41">
        <f t="shared" si="16"/>
      </c>
      <c r="AI66" s="41">
        <f t="shared" si="17"/>
        <v>17</v>
      </c>
      <c r="AJ66" s="41">
        <f t="shared" si="18"/>
      </c>
      <c r="AK66" s="41">
        <f t="shared" si="19"/>
      </c>
      <c r="AL66" s="41">
        <f t="shared" si="20"/>
      </c>
      <c r="AM66" s="41" t="e">
        <f>IF(#REF!=0,"",#REF!)</f>
        <v>#REF!</v>
      </c>
      <c r="AN66" s="41" t="e">
        <f>IF(#REF!=0,"",#REF!)</f>
        <v>#REF!</v>
      </c>
      <c r="AO66" s="41" t="e">
        <f>IF(#REF!=0,"",#REF!)</f>
        <v>#REF!</v>
      </c>
      <c r="AP66" s="41" t="e">
        <f>IF(#REF!=0,"",#REF!)</f>
        <v>#REF!</v>
      </c>
      <c r="AQ66" s="42" t="e">
        <f t="shared" si="21"/>
        <v>#REF!</v>
      </c>
      <c r="AR66" s="42" t="e">
        <f t="shared" si="22"/>
        <v>#REF!</v>
      </c>
      <c r="AS66" s="42" t="e">
        <f t="shared" si="23"/>
        <v>#REF!</v>
      </c>
      <c r="AT66" s="42" t="e">
        <f t="shared" si="24"/>
        <v>#REF!</v>
      </c>
      <c r="AU66" s="42" t="e">
        <f t="shared" si="25"/>
        <v>#REF!</v>
      </c>
      <c r="AV66" s="42" t="e">
        <f t="shared" si="26"/>
        <v>#REF!</v>
      </c>
      <c r="AW66" s="42" t="e">
        <f t="shared" si="27"/>
        <v>#REF!</v>
      </c>
      <c r="AX66" s="42"/>
      <c r="AY66" s="41" t="e">
        <f t="shared" si="28"/>
        <v>#REF!</v>
      </c>
    </row>
    <row r="67" spans="1:51" s="26" customFormat="1" ht="14.25">
      <c r="A67" s="21">
        <v>62</v>
      </c>
      <c r="B67" s="22" t="s">
        <v>216</v>
      </c>
      <c r="C67" s="22" t="s">
        <v>230</v>
      </c>
      <c r="D67" s="22" t="s">
        <v>29</v>
      </c>
      <c r="E67" s="23">
        <v>160549</v>
      </c>
      <c r="F67" s="22">
        <v>1078</v>
      </c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17</v>
      </c>
      <c r="S67" s="25"/>
      <c r="T67" s="25"/>
      <c r="U67" s="25">
        <f t="shared" si="4"/>
        <v>1</v>
      </c>
      <c r="V67" s="25">
        <f t="shared" si="7"/>
        <v>155</v>
      </c>
      <c r="W67" s="16">
        <f t="shared" si="5"/>
        <v>17</v>
      </c>
      <c r="X67" s="26" t="e">
        <f t="shared" si="6"/>
        <v>#NUM!</v>
      </c>
      <c r="Z67" s="41">
        <f t="shared" si="8"/>
      </c>
      <c r="AA67" s="41">
        <f t="shared" si="9"/>
      </c>
      <c r="AB67" s="41">
        <f t="shared" si="10"/>
      </c>
      <c r="AC67" s="41">
        <f t="shared" si="11"/>
      </c>
      <c r="AD67" s="41">
        <f t="shared" si="12"/>
      </c>
      <c r="AE67" s="41">
        <f t="shared" si="13"/>
      </c>
      <c r="AF67" s="41">
        <f t="shared" si="14"/>
      </c>
      <c r="AG67" s="41">
        <f t="shared" si="15"/>
      </c>
      <c r="AH67" s="41">
        <f t="shared" si="16"/>
      </c>
      <c r="AI67" s="41">
        <f t="shared" si="17"/>
      </c>
      <c r="AJ67" s="41">
        <f t="shared" si="18"/>
        <v>17</v>
      </c>
      <c r="AK67" s="41">
        <f t="shared" si="19"/>
      </c>
      <c r="AL67" s="41">
        <f t="shared" si="20"/>
      </c>
      <c r="AM67" s="41" t="e">
        <f>IF(#REF!=0,"",#REF!)</f>
        <v>#REF!</v>
      </c>
      <c r="AN67" s="41" t="e">
        <f>IF(#REF!=0,"",#REF!)</f>
        <v>#REF!</v>
      </c>
      <c r="AO67" s="41" t="e">
        <f>IF(#REF!=0,"",#REF!)</f>
        <v>#REF!</v>
      </c>
      <c r="AP67" s="41" t="e">
        <f>IF(#REF!=0,"",#REF!)</f>
        <v>#REF!</v>
      </c>
      <c r="AQ67" s="42" t="e">
        <f t="shared" si="21"/>
        <v>#REF!</v>
      </c>
      <c r="AR67" s="42" t="e">
        <f t="shared" si="22"/>
        <v>#REF!</v>
      </c>
      <c r="AS67" s="42" t="e">
        <f t="shared" si="23"/>
        <v>#REF!</v>
      </c>
      <c r="AT67" s="42" t="e">
        <f t="shared" si="24"/>
        <v>#REF!</v>
      </c>
      <c r="AU67" s="42" t="e">
        <f t="shared" si="25"/>
        <v>#REF!</v>
      </c>
      <c r="AV67" s="42" t="e">
        <f t="shared" si="26"/>
        <v>#REF!</v>
      </c>
      <c r="AW67" s="42" t="e">
        <f t="shared" si="27"/>
        <v>#REF!</v>
      </c>
      <c r="AX67" s="42"/>
      <c r="AY67" s="41" t="e">
        <f t="shared" si="28"/>
        <v>#REF!</v>
      </c>
    </row>
    <row r="68" spans="1:51" s="26" customFormat="1" ht="14.25">
      <c r="A68" s="21">
        <v>63</v>
      </c>
      <c r="B68" s="21" t="s">
        <v>89</v>
      </c>
      <c r="C68" s="27" t="s">
        <v>90</v>
      </c>
      <c r="D68" s="27" t="s">
        <v>91</v>
      </c>
      <c r="E68" s="28">
        <v>20468</v>
      </c>
      <c r="F68" s="27">
        <v>1116</v>
      </c>
      <c r="G68" s="29"/>
      <c r="H68" s="25"/>
      <c r="I68" s="25"/>
      <c r="J68" s="25">
        <v>18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>
        <f t="shared" si="4"/>
        <v>1</v>
      </c>
      <c r="V68" s="25">
        <f t="shared" si="7"/>
        <v>156</v>
      </c>
      <c r="W68" s="16">
        <f t="shared" si="5"/>
        <v>18</v>
      </c>
      <c r="X68" s="26" t="e">
        <f t="shared" si="6"/>
        <v>#NUM!</v>
      </c>
      <c r="Z68" s="41">
        <f t="shared" si="8"/>
      </c>
      <c r="AA68" s="41">
        <f t="shared" si="9"/>
      </c>
      <c r="AB68" s="41">
        <f t="shared" si="10"/>
        <v>18</v>
      </c>
      <c r="AC68" s="41">
        <f t="shared" si="11"/>
      </c>
      <c r="AD68" s="41">
        <f t="shared" si="12"/>
      </c>
      <c r="AE68" s="41">
        <f t="shared" si="13"/>
      </c>
      <c r="AF68" s="41">
        <f t="shared" si="14"/>
      </c>
      <c r="AG68" s="41">
        <f t="shared" si="15"/>
      </c>
      <c r="AH68" s="41">
        <f t="shared" si="16"/>
      </c>
      <c r="AI68" s="41">
        <f t="shared" si="17"/>
      </c>
      <c r="AJ68" s="41">
        <f t="shared" si="18"/>
      </c>
      <c r="AK68" s="41">
        <f t="shared" si="19"/>
      </c>
      <c r="AL68" s="41">
        <f t="shared" si="20"/>
      </c>
      <c r="AM68" s="41" t="e">
        <f>IF(#REF!=0,"",#REF!)</f>
        <v>#REF!</v>
      </c>
      <c r="AN68" s="41" t="e">
        <f>IF(#REF!=0,"",#REF!)</f>
        <v>#REF!</v>
      </c>
      <c r="AO68" s="41" t="e">
        <f>IF(#REF!=0,"",#REF!)</f>
        <v>#REF!</v>
      </c>
      <c r="AP68" s="41" t="e">
        <f>IF(#REF!=0,"",#REF!)</f>
        <v>#REF!</v>
      </c>
      <c r="AQ68" s="42" t="e">
        <f t="shared" si="21"/>
        <v>#REF!</v>
      </c>
      <c r="AR68" s="42" t="e">
        <f t="shared" si="22"/>
        <v>#REF!</v>
      </c>
      <c r="AS68" s="42" t="e">
        <f t="shared" si="23"/>
        <v>#REF!</v>
      </c>
      <c r="AT68" s="42" t="e">
        <f t="shared" si="24"/>
        <v>#REF!</v>
      </c>
      <c r="AU68" s="42" t="e">
        <f t="shared" si="25"/>
        <v>#REF!</v>
      </c>
      <c r="AV68" s="42" t="e">
        <f t="shared" si="26"/>
        <v>#REF!</v>
      </c>
      <c r="AW68" s="42" t="e">
        <f t="shared" si="27"/>
        <v>#REF!</v>
      </c>
      <c r="AX68" s="42"/>
      <c r="AY68" s="41" t="e">
        <f t="shared" si="28"/>
        <v>#REF!</v>
      </c>
    </row>
    <row r="69" spans="1:51" s="26" customFormat="1" ht="14.25">
      <c r="A69" s="21">
        <v>64</v>
      </c>
      <c r="B69" s="27" t="s">
        <v>97</v>
      </c>
      <c r="C69" s="27" t="s">
        <v>231</v>
      </c>
      <c r="D69" s="27" t="s">
        <v>128</v>
      </c>
      <c r="E69" s="28">
        <v>2189</v>
      </c>
      <c r="F69" s="27">
        <v>1189</v>
      </c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>
        <v>18</v>
      </c>
      <c r="S69" s="25"/>
      <c r="T69" s="25"/>
      <c r="U69" s="25">
        <f t="shared" si="4"/>
        <v>1</v>
      </c>
      <c r="V69" s="25">
        <f t="shared" si="7"/>
        <v>156</v>
      </c>
      <c r="W69" s="16">
        <f t="shared" si="5"/>
        <v>18</v>
      </c>
      <c r="X69" s="26" t="e">
        <f t="shared" si="6"/>
        <v>#NUM!</v>
      </c>
      <c r="Z69" s="41">
        <f t="shared" si="8"/>
      </c>
      <c r="AA69" s="41">
        <f t="shared" si="9"/>
      </c>
      <c r="AB69" s="41">
        <f t="shared" si="10"/>
      </c>
      <c r="AC69" s="41">
        <f t="shared" si="11"/>
      </c>
      <c r="AD69" s="41">
        <f t="shared" si="12"/>
      </c>
      <c r="AE69" s="41">
        <f t="shared" si="13"/>
      </c>
      <c r="AF69" s="41">
        <f t="shared" si="14"/>
      </c>
      <c r="AG69" s="41">
        <f t="shared" si="15"/>
      </c>
      <c r="AH69" s="41">
        <f t="shared" si="16"/>
      </c>
      <c r="AI69" s="41">
        <f t="shared" si="17"/>
      </c>
      <c r="AJ69" s="41">
        <f t="shared" si="18"/>
        <v>18</v>
      </c>
      <c r="AK69" s="41">
        <f t="shared" si="19"/>
      </c>
      <c r="AL69" s="41">
        <f t="shared" si="20"/>
      </c>
      <c r="AM69" s="41" t="e">
        <f>IF(#REF!=0,"",#REF!)</f>
        <v>#REF!</v>
      </c>
      <c r="AN69" s="41" t="e">
        <f>IF(#REF!=0,"",#REF!)</f>
        <v>#REF!</v>
      </c>
      <c r="AO69" s="41" t="e">
        <f>IF(#REF!=0,"",#REF!)</f>
        <v>#REF!</v>
      </c>
      <c r="AP69" s="41" t="e">
        <f>IF(#REF!=0,"",#REF!)</f>
        <v>#REF!</v>
      </c>
      <c r="AQ69" s="42" t="e">
        <f t="shared" si="21"/>
        <v>#REF!</v>
      </c>
      <c r="AR69" s="42" t="e">
        <f t="shared" si="22"/>
        <v>#REF!</v>
      </c>
      <c r="AS69" s="42" t="e">
        <f t="shared" si="23"/>
        <v>#REF!</v>
      </c>
      <c r="AT69" s="42" t="e">
        <f t="shared" si="24"/>
        <v>#REF!</v>
      </c>
      <c r="AU69" s="42" t="e">
        <f t="shared" si="25"/>
        <v>#REF!</v>
      </c>
      <c r="AV69" s="42" t="e">
        <f t="shared" si="26"/>
        <v>#REF!</v>
      </c>
      <c r="AW69" s="42" t="e">
        <f t="shared" si="27"/>
        <v>#REF!</v>
      </c>
      <c r="AX69" s="42"/>
      <c r="AY69" s="41" t="e">
        <f t="shared" si="28"/>
        <v>#REF!</v>
      </c>
    </row>
    <row r="70" spans="1:51" s="26" customFormat="1" ht="14.25">
      <c r="A70" s="21">
        <v>65</v>
      </c>
      <c r="B70" s="27" t="s">
        <v>219</v>
      </c>
      <c r="C70" s="27" t="s">
        <v>220</v>
      </c>
      <c r="D70" s="27" t="s">
        <v>29</v>
      </c>
      <c r="E70" s="28">
        <v>49852</v>
      </c>
      <c r="F70" s="27">
        <v>1078</v>
      </c>
      <c r="G70" s="2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20</v>
      </c>
      <c r="S70" s="25"/>
      <c r="T70" s="25"/>
      <c r="U70" s="25">
        <f>COUNTA(H70:T70)</f>
        <v>1</v>
      </c>
      <c r="V70" s="25">
        <f t="shared" si="7"/>
        <v>158</v>
      </c>
      <c r="W70" s="16">
        <f t="shared" si="5"/>
        <v>20</v>
      </c>
      <c r="X70" s="26" t="e">
        <f t="shared" si="6"/>
        <v>#NUM!</v>
      </c>
      <c r="Z70" s="41">
        <f t="shared" si="8"/>
      </c>
      <c r="AA70" s="41">
        <f t="shared" si="9"/>
      </c>
      <c r="AB70" s="41">
        <f t="shared" si="10"/>
      </c>
      <c r="AC70" s="41">
        <f t="shared" si="11"/>
      </c>
      <c r="AD70" s="41">
        <f t="shared" si="12"/>
      </c>
      <c r="AE70" s="41">
        <f t="shared" si="13"/>
      </c>
      <c r="AF70" s="41">
        <f t="shared" si="14"/>
      </c>
      <c r="AG70" s="41">
        <f t="shared" si="15"/>
      </c>
      <c r="AH70" s="41">
        <f t="shared" si="16"/>
      </c>
      <c r="AI70" s="41">
        <f t="shared" si="17"/>
      </c>
      <c r="AJ70" s="41">
        <f t="shared" si="18"/>
        <v>20</v>
      </c>
      <c r="AK70" s="41">
        <f t="shared" si="19"/>
      </c>
      <c r="AL70" s="41">
        <f t="shared" si="20"/>
      </c>
      <c r="AM70" s="41" t="e">
        <f>IF(#REF!=0,"",#REF!)</f>
        <v>#REF!</v>
      </c>
      <c r="AN70" s="41" t="e">
        <f>IF(#REF!=0,"",#REF!)</f>
        <v>#REF!</v>
      </c>
      <c r="AO70" s="41" t="e">
        <f>IF(#REF!=0,"",#REF!)</f>
        <v>#REF!</v>
      </c>
      <c r="AP70" s="41" t="e">
        <f>IF(#REF!=0,"",#REF!)</f>
        <v>#REF!</v>
      </c>
      <c r="AQ70" s="42" t="e">
        <f t="shared" si="21"/>
        <v>#REF!</v>
      </c>
      <c r="AR70" s="42" t="e">
        <f t="shared" si="22"/>
        <v>#REF!</v>
      </c>
      <c r="AS70" s="42" t="e">
        <f t="shared" si="23"/>
        <v>#REF!</v>
      </c>
      <c r="AT70" s="42" t="e">
        <f t="shared" si="24"/>
        <v>#REF!</v>
      </c>
      <c r="AU70" s="42" t="e">
        <f t="shared" si="25"/>
        <v>#REF!</v>
      </c>
      <c r="AV70" s="42" t="e">
        <f t="shared" si="26"/>
        <v>#REF!</v>
      </c>
      <c r="AW70" s="42" t="e">
        <f t="shared" si="27"/>
        <v>#REF!</v>
      </c>
      <c r="AX70" s="42"/>
      <c r="AY70" s="41" t="e">
        <f t="shared" si="28"/>
        <v>#REF!</v>
      </c>
    </row>
    <row r="71" spans="1:51" s="26" customFormat="1" ht="14.25">
      <c r="A71" s="21">
        <v>66</v>
      </c>
      <c r="B71" s="27" t="s">
        <v>87</v>
      </c>
      <c r="C71" s="27" t="s">
        <v>92</v>
      </c>
      <c r="D71" s="27" t="s">
        <v>26</v>
      </c>
      <c r="E71" s="28">
        <v>3308</v>
      </c>
      <c r="F71" s="27">
        <v>1155</v>
      </c>
      <c r="G71" s="29"/>
      <c r="H71" s="25"/>
      <c r="I71" s="25">
        <v>21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>
        <f>COUNTA(H71:T71)</f>
        <v>1</v>
      </c>
      <c r="V71" s="25">
        <f t="shared" si="7"/>
        <v>159</v>
      </c>
      <c r="W71" s="16">
        <f t="shared" si="5"/>
        <v>21</v>
      </c>
      <c r="X71" s="26" t="e">
        <f t="shared" si="6"/>
        <v>#NUM!</v>
      </c>
      <c r="Z71" s="41">
        <f t="shared" si="8"/>
      </c>
      <c r="AA71" s="41">
        <f t="shared" si="9"/>
        <v>21</v>
      </c>
      <c r="AB71" s="41">
        <f t="shared" si="10"/>
      </c>
      <c r="AC71" s="41">
        <f t="shared" si="11"/>
      </c>
      <c r="AD71" s="41">
        <f t="shared" si="12"/>
      </c>
      <c r="AE71" s="41">
        <f t="shared" si="13"/>
      </c>
      <c r="AF71" s="41">
        <f t="shared" si="14"/>
      </c>
      <c r="AG71" s="41">
        <f t="shared" si="15"/>
      </c>
      <c r="AH71" s="41">
        <f t="shared" si="16"/>
      </c>
      <c r="AI71" s="41">
        <f t="shared" si="17"/>
      </c>
      <c r="AJ71" s="41">
        <f t="shared" si="18"/>
      </c>
      <c r="AK71" s="41">
        <f t="shared" si="19"/>
      </c>
      <c r="AL71" s="41">
        <f t="shared" si="20"/>
      </c>
      <c r="AM71" s="41" t="e">
        <f>IF(#REF!=0,"",#REF!)</f>
        <v>#REF!</v>
      </c>
      <c r="AN71" s="41" t="e">
        <f>IF(#REF!=0,"",#REF!)</f>
        <v>#REF!</v>
      </c>
      <c r="AO71" s="41" t="e">
        <f>IF(#REF!=0,"",#REF!)</f>
        <v>#REF!</v>
      </c>
      <c r="AP71" s="41" t="e">
        <f>IF(#REF!=0,"",#REF!)</f>
        <v>#REF!</v>
      </c>
      <c r="AQ71" s="42" t="e">
        <f t="shared" si="21"/>
        <v>#REF!</v>
      </c>
      <c r="AR71" s="42" t="e">
        <f t="shared" si="22"/>
        <v>#REF!</v>
      </c>
      <c r="AS71" s="42" t="e">
        <f t="shared" si="23"/>
        <v>#REF!</v>
      </c>
      <c r="AT71" s="42" t="e">
        <f t="shared" si="24"/>
        <v>#REF!</v>
      </c>
      <c r="AU71" s="42" t="e">
        <f t="shared" si="25"/>
        <v>#REF!</v>
      </c>
      <c r="AV71" s="42" t="e">
        <f t="shared" si="26"/>
        <v>#REF!</v>
      </c>
      <c r="AW71" s="42" t="e">
        <f t="shared" si="27"/>
        <v>#REF!</v>
      </c>
      <c r="AX71" s="42"/>
      <c r="AY71" s="41" t="e">
        <f t="shared" si="28"/>
        <v>#REF!</v>
      </c>
    </row>
    <row r="72" spans="1:23" s="26" customFormat="1" ht="14.25">
      <c r="A72" s="21"/>
      <c r="G72" s="32"/>
      <c r="P72" s="6"/>
      <c r="U72" s="6"/>
      <c r="V72" s="6"/>
      <c r="W72" s="16"/>
    </row>
    <row r="73" spans="1:23" s="26" customFormat="1" ht="14.25">
      <c r="A73" s="21"/>
      <c r="G73" s="32"/>
      <c r="P73" s="6"/>
      <c r="U73" s="6"/>
      <c r="V73" s="6"/>
      <c r="W73" s="16"/>
    </row>
    <row r="74" spans="1:23" s="26" customFormat="1" ht="14.25">
      <c r="A74" s="21"/>
      <c r="G74" s="32"/>
      <c r="P74" s="6"/>
      <c r="U74" s="6"/>
      <c r="V74" s="6"/>
      <c r="W74" s="16"/>
    </row>
    <row r="75" spans="1:23" s="26" customFormat="1" ht="14.25">
      <c r="A75" s="21"/>
      <c r="G75" s="32"/>
      <c r="P75" s="6"/>
      <c r="U75" s="6"/>
      <c r="V75" s="6"/>
      <c r="W75" s="16"/>
    </row>
    <row r="76" spans="1:23" s="26" customFormat="1" ht="15">
      <c r="A76" s="21"/>
      <c r="G76" s="32"/>
      <c r="I76" s="33"/>
      <c r="P76" s="6"/>
      <c r="U76" s="6"/>
      <c r="V76" s="6"/>
      <c r="W76" s="16"/>
    </row>
    <row r="77" spans="1:23" s="26" customFormat="1" ht="15">
      <c r="A77" s="21"/>
      <c r="G77" s="32"/>
      <c r="I77" s="33"/>
      <c r="P77" s="6"/>
      <c r="U77" s="6"/>
      <c r="V77" s="6"/>
      <c r="W77" s="16"/>
    </row>
    <row r="78" spans="1:23" s="26" customFormat="1" ht="15">
      <c r="A78" s="21"/>
      <c r="G78" s="32"/>
      <c r="I78" s="33"/>
      <c r="P78" s="6"/>
      <c r="U78" s="6"/>
      <c r="V78" s="6"/>
      <c r="W78" s="16"/>
    </row>
    <row r="79" spans="1:23" s="26" customFormat="1" ht="14.25">
      <c r="A79" s="21"/>
      <c r="G79" s="32"/>
      <c r="I79" s="1"/>
      <c r="P79" s="6"/>
      <c r="U79" s="6"/>
      <c r="V79" s="6"/>
      <c r="W79" s="16"/>
    </row>
    <row r="80" spans="7:23" s="26" customFormat="1" ht="14.25">
      <c r="G80" s="32"/>
      <c r="I80" s="1"/>
      <c r="P80" s="6"/>
      <c r="U80" s="6"/>
      <c r="V80" s="6"/>
      <c r="W80" s="16"/>
    </row>
    <row r="81" spans="7:23" s="26" customFormat="1" ht="14.25">
      <c r="G81" s="32"/>
      <c r="I81" s="1"/>
      <c r="P81" s="6"/>
      <c r="U81" s="6"/>
      <c r="V81" s="6"/>
      <c r="W81" s="16"/>
    </row>
    <row r="82" spans="7:23" s="26" customFormat="1" ht="14.25">
      <c r="G82" s="32"/>
      <c r="I82" s="1"/>
      <c r="P82" s="6"/>
      <c r="U82" s="6"/>
      <c r="V82" s="6"/>
      <c r="W82" s="16"/>
    </row>
    <row r="83" spans="7:23" s="26" customFormat="1" ht="14.25">
      <c r="G83" s="32"/>
      <c r="I83" s="1"/>
      <c r="P83" s="6"/>
      <c r="U83" s="6"/>
      <c r="V83" s="6"/>
      <c r="W83" s="16"/>
    </row>
    <row r="84" spans="7:23" s="26" customFormat="1" ht="14.25">
      <c r="G84" s="32"/>
      <c r="I84" s="1"/>
      <c r="P84" s="6"/>
      <c r="U84" s="6"/>
      <c r="V84" s="6"/>
      <c r="W84" s="16"/>
    </row>
    <row r="85" spans="7:23" s="26" customFormat="1" ht="14.25">
      <c r="G85" s="32"/>
      <c r="I85" s="1"/>
      <c r="P85" s="6"/>
      <c r="U85" s="6"/>
      <c r="V85" s="6"/>
      <c r="W85" s="16"/>
    </row>
    <row r="86" spans="7:23" s="33" customFormat="1" ht="15">
      <c r="G86" s="34"/>
      <c r="I86" s="1"/>
      <c r="P86" s="35"/>
      <c r="U86" s="6"/>
      <c r="V86" s="6"/>
      <c r="W86" s="36"/>
    </row>
    <row r="87" spans="7:23" s="33" customFormat="1" ht="15">
      <c r="G87" s="34"/>
      <c r="I87" s="1"/>
      <c r="P87" s="35"/>
      <c r="U87" s="6"/>
      <c r="V87" s="6"/>
      <c r="W87" s="36"/>
    </row>
    <row r="88" spans="7:23" s="33" customFormat="1" ht="15">
      <c r="G88" s="34"/>
      <c r="P88" s="35"/>
      <c r="U88" s="6"/>
      <c r="V88" s="6"/>
      <c r="W88" s="36"/>
    </row>
    <row r="89" spans="7:23" s="33" customFormat="1" ht="15">
      <c r="G89" s="34"/>
      <c r="I89" s="1"/>
      <c r="P89" s="35"/>
      <c r="U89" s="6"/>
      <c r="V89" s="6"/>
      <c r="W89" s="36"/>
    </row>
    <row r="90" spans="7:23" s="33" customFormat="1" ht="15">
      <c r="G90" s="34"/>
      <c r="I90" s="1"/>
      <c r="P90" s="35"/>
      <c r="U90" s="6"/>
      <c r="V90" s="6"/>
      <c r="W90" s="36"/>
    </row>
    <row r="91" spans="7:23" s="33" customFormat="1" ht="15">
      <c r="G91" s="34"/>
      <c r="P91" s="35"/>
      <c r="U91" s="6"/>
      <c r="V91" s="6"/>
      <c r="W91" s="36"/>
    </row>
    <row r="92" spans="7:23" s="33" customFormat="1" ht="15">
      <c r="G92" s="34"/>
      <c r="I92" s="1"/>
      <c r="P92" s="35"/>
      <c r="U92" s="6"/>
      <c r="V92" s="6"/>
      <c r="W92" s="36"/>
    </row>
    <row r="93" spans="7:23" s="33" customFormat="1" ht="15">
      <c r="G93" s="34"/>
      <c r="I93" s="1"/>
      <c r="P93" s="35"/>
      <c r="U93" s="6"/>
      <c r="V93" s="6"/>
      <c r="W93" s="36"/>
    </row>
    <row r="94" spans="7:23" s="33" customFormat="1" ht="15">
      <c r="G94" s="34"/>
      <c r="P94" s="35"/>
      <c r="U94" s="6"/>
      <c r="V94" s="6"/>
      <c r="W94" s="36"/>
    </row>
    <row r="95" spans="7:23" s="33" customFormat="1" ht="15">
      <c r="G95" s="34"/>
      <c r="I95" s="1"/>
      <c r="P95" s="35"/>
      <c r="U95" s="6"/>
      <c r="V95" s="6"/>
      <c r="W95" s="36"/>
    </row>
    <row r="96" spans="7:23" s="33" customFormat="1" ht="15">
      <c r="G96" s="34"/>
      <c r="I96" s="1"/>
      <c r="P96" s="35"/>
      <c r="U96" s="6"/>
      <c r="V96" s="6"/>
      <c r="W96" s="36"/>
    </row>
    <row r="97" spans="7:23" s="33" customFormat="1" ht="15">
      <c r="G97" s="34"/>
      <c r="P97" s="35"/>
      <c r="U97" s="6"/>
      <c r="V97" s="6"/>
      <c r="W97" s="36"/>
    </row>
    <row r="98" spans="7:23" s="33" customFormat="1" ht="15">
      <c r="G98" s="34"/>
      <c r="I98" s="1"/>
      <c r="P98" s="35"/>
      <c r="U98" s="6"/>
      <c r="V98" s="6"/>
      <c r="W98" s="36"/>
    </row>
    <row r="99" spans="7:23" s="33" customFormat="1" ht="15">
      <c r="G99" s="34"/>
      <c r="I99" s="1"/>
      <c r="P99" s="35"/>
      <c r="U99" s="6"/>
      <c r="V99" s="6"/>
      <c r="W99" s="36"/>
    </row>
    <row r="100" spans="7:23" s="33" customFormat="1" ht="15">
      <c r="G100" s="34"/>
      <c r="P100" s="35"/>
      <c r="U100" s="6"/>
      <c r="V100" s="6"/>
      <c r="W100" s="36"/>
    </row>
    <row r="101" spans="7:23" s="33" customFormat="1" ht="15">
      <c r="G101" s="34"/>
      <c r="I101" s="26"/>
      <c r="P101" s="35"/>
      <c r="U101" s="6"/>
      <c r="V101" s="6"/>
      <c r="W101" s="36"/>
    </row>
    <row r="102" spans="7:23" s="33" customFormat="1" ht="15">
      <c r="G102" s="34"/>
      <c r="I102" s="26"/>
      <c r="P102" s="35"/>
      <c r="U102" s="6"/>
      <c r="V102" s="6"/>
      <c r="W102" s="36"/>
    </row>
    <row r="103" spans="7:23" s="33" customFormat="1" ht="15">
      <c r="G103" s="34"/>
      <c r="I103" s="26"/>
      <c r="P103" s="35"/>
      <c r="U103" s="6"/>
      <c r="V103" s="6"/>
      <c r="W103" s="36"/>
    </row>
    <row r="104" spans="7:23" s="33" customFormat="1" ht="15">
      <c r="G104" s="34"/>
      <c r="I104" s="26"/>
      <c r="P104" s="35"/>
      <c r="U104" s="6"/>
      <c r="V104" s="6"/>
      <c r="W104" s="36"/>
    </row>
    <row r="105" spans="7:23" s="33" customFormat="1" ht="15">
      <c r="G105" s="34"/>
      <c r="I105" s="26"/>
      <c r="P105" s="35"/>
      <c r="U105" s="6"/>
      <c r="V105" s="6"/>
      <c r="W105" s="36"/>
    </row>
    <row r="106" spans="7:23" s="33" customFormat="1" ht="15">
      <c r="G106" s="34"/>
      <c r="I106" s="26"/>
      <c r="P106" s="35"/>
      <c r="U106" s="6"/>
      <c r="V106" s="6"/>
      <c r="W106" s="36"/>
    </row>
    <row r="107" spans="7:23" s="33" customFormat="1" ht="15">
      <c r="G107" s="34"/>
      <c r="I107" s="26"/>
      <c r="P107" s="35"/>
      <c r="U107" s="6"/>
      <c r="V107" s="6"/>
      <c r="W107" s="36"/>
    </row>
    <row r="108" spans="7:23" s="33" customFormat="1" ht="15">
      <c r="G108" s="34"/>
      <c r="I108" s="26"/>
      <c r="P108" s="35"/>
      <c r="U108" s="6"/>
      <c r="V108" s="6"/>
      <c r="W108" s="36"/>
    </row>
    <row r="109" spans="7:23" s="33" customFormat="1" ht="15">
      <c r="G109" s="34"/>
      <c r="I109" s="26"/>
      <c r="P109" s="35"/>
      <c r="U109" s="6"/>
      <c r="V109" s="6"/>
      <c r="W109" s="36"/>
    </row>
    <row r="110" spans="7:23" s="33" customFormat="1" ht="15">
      <c r="G110" s="34"/>
      <c r="I110" s="26"/>
      <c r="P110" s="35"/>
      <c r="U110" s="6"/>
      <c r="V110" s="6"/>
      <c r="W110" s="36"/>
    </row>
    <row r="111" spans="7:23" s="33" customFormat="1" ht="15">
      <c r="G111" s="34"/>
      <c r="P111" s="35"/>
      <c r="U111" s="6"/>
      <c r="V111" s="6"/>
      <c r="W111" s="36"/>
    </row>
    <row r="112" spans="7:23" s="33" customFormat="1" ht="15">
      <c r="G112" s="34"/>
      <c r="P112" s="35"/>
      <c r="U112" s="6"/>
      <c r="V112" s="6"/>
      <c r="W112" s="36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33"/>
    </row>
    <row r="120" ht="15">
      <c r="I120" s="33"/>
    </row>
    <row r="121" ht="15">
      <c r="I121" s="33"/>
    </row>
    <row r="122" ht="15">
      <c r="I122" s="33"/>
    </row>
    <row r="123" ht="15">
      <c r="I123" s="33"/>
    </row>
    <row r="124" ht="15">
      <c r="I124" s="33"/>
    </row>
    <row r="125" ht="15">
      <c r="I125" s="33"/>
    </row>
    <row r="126" ht="15">
      <c r="I126" s="33"/>
    </row>
    <row r="127" ht="15">
      <c r="I127" s="33"/>
    </row>
    <row r="128" ht="15">
      <c r="I128" s="33"/>
    </row>
    <row r="129" ht="15">
      <c r="I129" s="33"/>
    </row>
    <row r="130" ht="15">
      <c r="I130" s="33"/>
    </row>
    <row r="131" ht="15">
      <c r="I131" s="33"/>
    </row>
    <row r="132" ht="15">
      <c r="I132" s="33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Jules</cp:lastModifiedBy>
  <cp:lastPrinted>2007-09-23T20:56:09Z</cp:lastPrinted>
  <dcterms:created xsi:type="dcterms:W3CDTF">2007-04-29T18:59:54Z</dcterms:created>
  <dcterms:modified xsi:type="dcterms:W3CDTF">2007-10-17T13:39:20Z</dcterms:modified>
  <cp:category/>
  <cp:version/>
  <cp:contentType/>
  <cp:contentStatus/>
</cp:coreProperties>
</file>